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35" windowWidth="11400" windowHeight="12150"/>
  </bookViews>
  <sheets>
    <sheet name="Erläuterung" sheetId="9" r:id="rId1"/>
    <sheet name="Beschäftigte 2017" sheetId="6" r:id="rId2"/>
    <sheet name="Beschäftigte 2018" sheetId="7" r:id="rId3"/>
    <sheet name="Beschäftigte Gesamt" sheetId="8" r:id="rId4"/>
  </sheets>
  <calcPr calcId="145621"/>
</workbook>
</file>

<file path=xl/calcChain.xml><?xml version="1.0" encoding="utf-8"?>
<calcChain xmlns="http://schemas.openxmlformats.org/spreadsheetml/2006/main">
  <c r="I27" i="8" l="1"/>
  <c r="I19" i="8"/>
  <c r="F11" i="8"/>
  <c r="H11" i="8"/>
  <c r="H19" i="8"/>
  <c r="E71" i="7"/>
  <c r="E71" i="6"/>
  <c r="I11" i="8" l="1"/>
  <c r="H27" i="8"/>
  <c r="C4" i="8"/>
  <c r="C3" i="8"/>
  <c r="D2" i="7"/>
  <c r="D1" i="7"/>
  <c r="F19" i="8" l="1"/>
  <c r="E69" i="7"/>
  <c r="E68" i="7"/>
  <c r="E67" i="7"/>
  <c r="E66" i="7"/>
  <c r="E65" i="7"/>
  <c r="E64" i="7"/>
  <c r="E63" i="7"/>
  <c r="AK56" i="7"/>
  <c r="E61" i="7" s="1"/>
  <c r="F22" i="8" s="1"/>
  <c r="AF56" i="7"/>
  <c r="AA56" i="7"/>
  <c r="V56" i="7"/>
  <c r="Q56" i="7"/>
  <c r="E59" i="7" s="1"/>
  <c r="F20" i="8" s="1"/>
  <c r="K56" i="7"/>
  <c r="E58" i="7" s="1"/>
  <c r="E69" i="6"/>
  <c r="E68" i="6"/>
  <c r="E67" i="6"/>
  <c r="E66" i="6"/>
  <c r="E65" i="6"/>
  <c r="E64" i="6"/>
  <c r="E63" i="6"/>
  <c r="E60" i="7" l="1"/>
  <c r="F21" i="8"/>
  <c r="F27" i="8"/>
  <c r="AK56" i="6"/>
  <c r="E61" i="6" s="1"/>
  <c r="F14" i="8" s="1"/>
  <c r="F30" i="8" s="1"/>
  <c r="AF56" i="6"/>
  <c r="AA56" i="6"/>
  <c r="V56" i="6"/>
  <c r="Q56" i="6"/>
  <c r="K56" i="6"/>
  <c r="E58" i="6" s="1"/>
  <c r="E59" i="6" l="1"/>
  <c r="F12" i="8" s="1"/>
  <c r="F28" i="8" s="1"/>
  <c r="E60" i="6" l="1"/>
  <c r="F13" i="8" s="1"/>
  <c r="F29" i="8"/>
</calcChain>
</file>

<file path=xl/comments1.xml><?xml version="1.0" encoding="utf-8"?>
<comments xmlns="http://schemas.openxmlformats.org/spreadsheetml/2006/main">
  <authors>
    <author>Gerlach, Alexandra (HMWEVL)</author>
  </authors>
  <commentList>
    <comment ref="I5" authorId="0">
      <text>
        <r>
          <rPr>
            <sz val="9"/>
            <color indexed="81"/>
            <rFont val="Tahoma"/>
            <family val="2"/>
          </rPr>
          <t>Bitte ja oder nein eintragen, Tabelle rechnet in Spalte E71 automatisch.</t>
        </r>
      </text>
    </comment>
    <comment ref="L5" authorId="0">
      <text>
        <r>
          <rPr>
            <sz val="9"/>
            <color indexed="81"/>
            <rFont val="Tahoma"/>
            <family val="2"/>
          </rPr>
          <t>Bitte achten Sie auf die korrekte Schreibweise, da die Formel sonst nicht rechnet.</t>
        </r>
      </text>
    </comment>
    <comment ref="N5" authorId="0">
      <text>
        <r>
          <rPr>
            <sz val="9"/>
            <color indexed="81"/>
            <rFont val="Tahoma"/>
            <family val="2"/>
          </rPr>
          <t>Bitte tragen Sie hier 15-Minuten-Schritte ein.</t>
        </r>
      </text>
    </comment>
    <comment ref="K56" authorId="0">
      <text>
        <r>
          <rPr>
            <sz val="9"/>
            <color indexed="81"/>
            <rFont val="Tahoma"/>
            <family val="2"/>
          </rPr>
          <t>Hinweis: Die Formel zählt alle Zellen, die Zahlen (auch in Datumsschreibweise) enthalten.</t>
        </r>
      </text>
    </comment>
    <comment ref="AK56" authorId="0">
      <text>
        <r>
          <rPr>
            <sz val="9"/>
            <color indexed="81"/>
            <rFont val="Tahoma"/>
            <family val="2"/>
          </rPr>
          <t>Hinweis: Die Formel zählt immer nur die Eingabe Ja als positives Kriterium, keine anderen Bezeichnungen.</t>
        </r>
      </text>
    </comment>
  </commentList>
</comments>
</file>

<file path=xl/comments2.xml><?xml version="1.0" encoding="utf-8"?>
<comments xmlns="http://schemas.openxmlformats.org/spreadsheetml/2006/main">
  <authors>
    <author>Gerlach, Alexandra (HMWEVL)</author>
  </authors>
  <commentList>
    <comment ref="I5" authorId="0">
      <text>
        <r>
          <rPr>
            <sz val="9"/>
            <color indexed="81"/>
            <rFont val="Tahoma"/>
            <family val="2"/>
          </rPr>
          <t>Bitte ja oder nein eintragen, Tabelle rechnet in Spalte E71 automatisch.</t>
        </r>
      </text>
    </comment>
    <comment ref="L5" authorId="0">
      <text>
        <r>
          <rPr>
            <sz val="9"/>
            <color indexed="81"/>
            <rFont val="Tahoma"/>
            <family val="2"/>
          </rPr>
          <t>Bitte achten Sie auf die korrekte Schreibweise, da die Formel sonst nicht rechnet.</t>
        </r>
      </text>
    </comment>
    <comment ref="N5" authorId="0">
      <text>
        <r>
          <rPr>
            <sz val="9"/>
            <color indexed="81"/>
            <rFont val="Tahoma"/>
            <family val="2"/>
          </rPr>
          <t xml:space="preserve">Bitte tragen Sie hier 15-Minuten-Schritte ein.
</t>
        </r>
      </text>
    </comment>
    <comment ref="K56" authorId="0">
      <text>
        <r>
          <rPr>
            <sz val="9"/>
            <color indexed="81"/>
            <rFont val="Tahoma"/>
            <family val="2"/>
          </rPr>
          <t>Hinweis: Die Formel zählt alle Zellen, die Zahlen (auch in Datumsschreibweise) enthalten.</t>
        </r>
      </text>
    </comment>
    <comment ref="AK56" authorId="0">
      <text>
        <r>
          <rPr>
            <sz val="9"/>
            <color indexed="81"/>
            <rFont val="Tahoma"/>
            <family val="2"/>
          </rPr>
          <t>Hinweis: Die Formel zählt immer nur die Eingabe Ja als positives Kriterium, keine anderen Bezeichnungen.</t>
        </r>
      </text>
    </comment>
  </commentList>
</comments>
</file>

<file path=xl/sharedStrings.xml><?xml version="1.0" encoding="utf-8"?>
<sst xmlns="http://schemas.openxmlformats.org/spreadsheetml/2006/main" count="185" uniqueCount="59">
  <si>
    <t>Datum</t>
  </si>
  <si>
    <t>Inhalt</t>
  </si>
  <si>
    <t>Name</t>
  </si>
  <si>
    <t>Ausgeübte Tätigkeit</t>
  </si>
  <si>
    <t>Erstberatung</t>
  </si>
  <si>
    <t>1. Folgeberatung</t>
  </si>
  <si>
    <t>2. Folgeberatung</t>
  </si>
  <si>
    <t>3. Folgeberatung</t>
  </si>
  <si>
    <t>4. Folgeberatung</t>
  </si>
  <si>
    <t>Vorname</t>
  </si>
  <si>
    <t>Erreichbarkeit</t>
  </si>
  <si>
    <t>Adresse</t>
  </si>
  <si>
    <t>Lfd. Nr.</t>
  </si>
  <si>
    <t>Beantragung QS (ja/nein)</t>
  </si>
  <si>
    <t>Projektträger:</t>
  </si>
  <si>
    <t>Förderkennzeichen:</t>
  </si>
  <si>
    <t>Ergebnis / To-do</t>
  </si>
  <si>
    <t>Angestrebter Ausbildungsberuf</t>
  </si>
  <si>
    <t>Name des Betriebes / Anschrift / Ansprechperson / Erreichbarkeit</t>
  </si>
  <si>
    <t>Anzahl</t>
  </si>
  <si>
    <t>Anzahl Folgeberatungen</t>
  </si>
  <si>
    <t>Anzahl Erstberatungen</t>
  </si>
  <si>
    <t>Anzahl beantragte Qualifizierungsschecks</t>
  </si>
  <si>
    <t>Durchschnittliche Anzahl Beratungen je Beratungsmaßnahme</t>
  </si>
  <si>
    <t>Projektlaufzeit:</t>
  </si>
  <si>
    <t>Gesamt</t>
  </si>
  <si>
    <t>Beratungen von Beschäftigten</t>
  </si>
  <si>
    <t>Zugangsweg</t>
  </si>
  <si>
    <t>Zugangsweg:</t>
  </si>
  <si>
    <t>AA / Jobcenter</t>
  </si>
  <si>
    <t>Bildungsanbieter</t>
  </si>
  <si>
    <t>Zuständige Stelle</t>
  </si>
  <si>
    <t>IQ-Netzwerk</t>
  </si>
  <si>
    <t>Unternehmen</t>
  </si>
  <si>
    <t>Sonstige</t>
  </si>
  <si>
    <t>Eigeninitiative</t>
  </si>
  <si>
    <t>XYZ</t>
  </si>
  <si>
    <t>Erläuterungen</t>
  </si>
  <si>
    <t>Tabellenblatt</t>
  </si>
  <si>
    <t>Erläuterung</t>
  </si>
  <si>
    <t>Beschäftigte Gesamt</t>
  </si>
  <si>
    <t>Beratungsdokumentation Beratungen von Beschäftigten</t>
  </si>
  <si>
    <t>Art der Beratung</t>
  </si>
  <si>
    <t>telefonisch</t>
  </si>
  <si>
    <t xml:space="preserve">persönlich </t>
  </si>
  <si>
    <t>Beratungskraft/ProjektmitarbeiterIn</t>
  </si>
  <si>
    <t>Dauer der Beratung</t>
  </si>
  <si>
    <t>Diese Dokumentation soll den Projekten im o.g. Förderprogramm dienen, die Kontakte mit Beschäftigten zu dokumentieren. Sie dient zur Unterstützung bei der Erfassung der Daten für den im Zuwendungsbescheid festgehaltenen Zielwert.</t>
  </si>
  <si>
    <t>persönlich</t>
  </si>
  <si>
    <t>Förderprogramm Bildungscoaches und Nachqualifizierungsberatungsstellen</t>
  </si>
  <si>
    <t>Beschäftigte 2017</t>
  </si>
  <si>
    <t>Beschäftigte 2018</t>
  </si>
  <si>
    <t>Bitte tragen Sie hier die Kontaktdaten von sowie die Erst- und Folgeberatungen mit Beschäftigten im Jahr 2018 ein. Außerdem soll in diesem Tabellenblatt erfasst werden, ob die Beantragung eines Qualifizierungsschecks geplant ist.
Das Tabellenblatt ist mit Formeln hinterlegt. Bitte achten Sie auf die angefügten Kommentare. Da zum Beispiel auch Wörter gezählt werden, ist eine vorgesehene Schreibweise erforderlich (vgl. z.B. Spalte K). Falls weitere Zeilen eingefügt werden sollen, bitten wir Sie darauf zu achten, dass diese in die Formeln (i.d.R. Summe und Anzahl) einbezogen werden.</t>
  </si>
  <si>
    <t>Bitte tragen Sie hier die Kontaktdaten von sowie die Erst- und Folgeberatungen mit Beschäftigten im Jahr 2017 ein. Außerdem soll in diesem Tabellenblatt erfasst werden, ob die Beantragung eines Qualifizierungsschecks geplant ist.
Projektträger und Förderkennzeichen müssen nur in diesem Tabellenblatt eingetragen werden, sie übertragen sich automatisch auf die weiteren Tabellenblätter.
Das Tabellenblatt ist mit Formeln hinterlegt. Bitte achten Sie auf die angefügten Kommentare. Da zum Beispiel auch Wörter gezählt werden, ist eine vorgesehene Schreibweise erforderlich (vgl. z.B. Spalte K). Falls weitere Zeilen eingefügt werden sollen, bitten wir Sie darauf zu achten, dass diese in die Formeln (i.d.R. Summe und Anzahl) einbezogen werden.</t>
  </si>
  <si>
    <t>Das Tabellenblatt gibt einen Überblick über die Tabellenblätter Beschäftigte 2017 und Beschäftigte 2018. Die Berechnung erfolgt automatisch über Verknüpfungen mit den vorgenannten Tabellenblättern.</t>
  </si>
  <si>
    <t>01.01.2017-31.12.2018</t>
  </si>
  <si>
    <t>Großunternehmen ja/nein</t>
  </si>
  <si>
    <t>davon Großunternehmen</t>
  </si>
  <si>
    <t>Großunternehmen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</si>
</sst>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1"/>
      <color indexed="8"/>
      <name val="Arial"/>
      <family val="2"/>
    </font>
    <font>
      <b/>
      <sz val="11"/>
      <color theme="1"/>
      <name val="Arial"/>
      <family val="2"/>
    </font>
    <font>
      <i/>
      <sz val="11"/>
      <color theme="1"/>
      <name val="Arial"/>
      <family val="2"/>
    </font>
    <font>
      <sz val="9"/>
      <color indexed="81"/>
      <name val="Tahoma"/>
      <family val="2"/>
    </font>
    <font>
      <sz val="11"/>
      <color theme="1"/>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9" fontId="5" fillId="0" borderId="0" applyFont="0" applyFill="0" applyBorder="0" applyAlignment="0" applyProtection="0"/>
  </cellStyleXfs>
  <cellXfs count="36">
    <xf numFmtId="0" fontId="0" fillId="0" borderId="0" xfId="0"/>
    <xf numFmtId="0" fontId="0" fillId="0" borderId="0" xfId="0" applyAlignment="1">
      <alignment horizontal="left"/>
    </xf>
    <xf numFmtId="0" fontId="0" fillId="0" borderId="1" xfId="0" applyBorder="1"/>
    <xf numFmtId="0" fontId="2" fillId="0" borderId="0" xfId="0" applyFont="1"/>
    <xf numFmtId="0" fontId="0" fillId="0" borderId="0" xfId="0" applyBorder="1"/>
    <xf numFmtId="0" fontId="1" fillId="0" borderId="0" xfId="0" applyFont="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left" wrapText="1"/>
    </xf>
    <xf numFmtId="0" fontId="2" fillId="0" borderId="0" xfId="0" applyFont="1" applyBorder="1" applyAlignment="1">
      <alignment wrapText="1"/>
    </xf>
    <xf numFmtId="0" fontId="2" fillId="2" borderId="1" xfId="0" applyFont="1"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0" fontId="1" fillId="7" borderId="1" xfId="0" applyFont="1" applyFill="1" applyBorder="1" applyAlignment="1">
      <alignment wrapText="1"/>
    </xf>
    <xf numFmtId="0" fontId="1" fillId="0" borderId="3" xfId="0" applyFont="1" applyFill="1" applyBorder="1" applyAlignment="1">
      <alignment horizontal="center" wrapText="1"/>
    </xf>
    <xf numFmtId="14" fontId="0" fillId="0" borderId="1" xfId="0" applyNumberFormat="1" applyBorder="1"/>
    <xf numFmtId="0" fontId="2" fillId="0" borderId="0" xfId="0" applyFont="1" applyAlignment="1">
      <alignment horizontal="right"/>
    </xf>
    <xf numFmtId="0" fontId="2" fillId="0" borderId="0" xfId="0" applyFont="1" applyAlignment="1">
      <alignment horizontal="right"/>
    </xf>
    <xf numFmtId="0" fontId="2" fillId="0" borderId="0" xfId="0" applyFont="1" applyAlignment="1">
      <alignment horizontal="left"/>
    </xf>
    <xf numFmtId="0" fontId="0" fillId="0" borderId="0" xfId="0" applyFont="1"/>
    <xf numFmtId="0" fontId="3" fillId="0" borderId="0" xfId="0" applyFont="1" applyAlignment="1">
      <alignment vertical="top" wrapText="1"/>
    </xf>
    <xf numFmtId="0" fontId="2" fillId="0" borderId="1" xfId="0" applyFont="1" applyBorder="1"/>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2" fillId="0" borderId="0" xfId="0" applyFont="1" applyAlignment="1">
      <alignment horizontal="right"/>
    </xf>
    <xf numFmtId="9" fontId="0" fillId="0" borderId="0" xfId="1" applyFont="1"/>
    <xf numFmtId="0" fontId="3" fillId="0" borderId="0" xfId="0" applyFont="1" applyAlignment="1">
      <alignment horizontal="left" vertical="top"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2" fillId="0" borderId="0" xfId="0" applyFont="1" applyAlignment="1">
      <alignment horizontal="right"/>
    </xf>
    <xf numFmtId="0" fontId="1" fillId="3" borderId="1" xfId="0" applyFont="1" applyFill="1" applyBorder="1" applyAlignment="1">
      <alignment horizontal="center" wrapText="1"/>
    </xf>
    <xf numFmtId="0" fontId="1" fillId="5" borderId="1" xfId="0" applyFont="1" applyFill="1" applyBorder="1" applyAlignment="1">
      <alignment horizontal="center" wrapText="1"/>
    </xf>
    <xf numFmtId="0" fontId="1" fillId="4" borderId="1" xfId="0" applyFont="1" applyFill="1" applyBorder="1" applyAlignment="1">
      <alignment horizontal="center" wrapText="1"/>
    </xf>
    <xf numFmtId="0" fontId="1" fillId="6" borderId="1" xfId="0" applyFont="1" applyFill="1" applyBorder="1" applyAlignment="1">
      <alignment horizontal="center" wrapText="1"/>
    </xf>
    <xf numFmtId="0" fontId="0" fillId="0" borderId="0" xfId="0" applyFont="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3"/>
  <sheetViews>
    <sheetView tabSelected="1" zoomScaleNormal="100" workbookViewId="0"/>
  </sheetViews>
  <sheetFormatPr baseColWidth="10" defaultRowHeight="14.25" x14ac:dyDescent="0.2"/>
  <cols>
    <col min="1" max="1" width="32" customWidth="1"/>
    <col min="2" max="2" width="47" customWidth="1"/>
  </cols>
  <sheetData>
    <row r="3" spans="1:7" ht="15" x14ac:dyDescent="0.25">
      <c r="A3" s="3" t="s">
        <v>41</v>
      </c>
    </row>
    <row r="4" spans="1:7" ht="15" x14ac:dyDescent="0.25">
      <c r="A4" s="3" t="s">
        <v>49</v>
      </c>
    </row>
    <row r="6" spans="1:7" ht="15" x14ac:dyDescent="0.25">
      <c r="A6" s="3" t="s">
        <v>37</v>
      </c>
    </row>
    <row r="8" spans="1:7" ht="44.25" customHeight="1" x14ac:dyDescent="0.2">
      <c r="A8" s="27" t="s">
        <v>47</v>
      </c>
      <c r="B8" s="27"/>
      <c r="C8" s="21"/>
      <c r="D8" s="21"/>
      <c r="E8" s="21"/>
      <c r="F8" s="21"/>
      <c r="G8" s="21"/>
    </row>
    <row r="10" spans="1:7" ht="15" x14ac:dyDescent="0.25">
      <c r="A10" s="22" t="s">
        <v>38</v>
      </c>
      <c r="B10" s="22" t="s">
        <v>39</v>
      </c>
    </row>
    <row r="11" spans="1:7" ht="256.5" x14ac:dyDescent="0.2">
      <c r="A11" s="23" t="s">
        <v>50</v>
      </c>
      <c r="B11" s="24" t="s">
        <v>53</v>
      </c>
    </row>
    <row r="12" spans="1:7" ht="185.25" x14ac:dyDescent="0.2">
      <c r="A12" s="23" t="s">
        <v>51</v>
      </c>
      <c r="B12" s="24" t="s">
        <v>52</v>
      </c>
    </row>
    <row r="13" spans="1:7" ht="57" x14ac:dyDescent="0.2">
      <c r="A13" s="23" t="s">
        <v>40</v>
      </c>
      <c r="B13" s="24" t="s">
        <v>54</v>
      </c>
    </row>
  </sheetData>
  <mergeCells count="1">
    <mergeCell ref="A8:B8"/>
  </mergeCells>
  <pageMargins left="0.7" right="0.7" top="0.78740157499999996" bottom="0.78740157499999996" header="0.3" footer="0.3"/>
  <pageSetup paperSize="9" orientation="portrait" r:id="rId1"/>
  <headerFooter>
    <oddHeader>&amp;R&amp;G</oddHeader>
    <oddFooter>&amp;L&amp;A&amp;CSeite &amp;P von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zoomScale="90" zoomScaleNormal="90" workbookViewId="0"/>
  </sheetViews>
  <sheetFormatPr baseColWidth="10" defaultRowHeight="14.25" outlineLevelCol="1" x14ac:dyDescent="0.2"/>
  <cols>
    <col min="1" max="1" width="4" customWidth="1"/>
    <col min="2" max="2" width="12.5" customWidth="1"/>
    <col min="3" max="3" width="14.125" customWidth="1"/>
    <col min="4" max="4" width="25.375" customWidth="1"/>
    <col min="5" max="5" width="13.5" bestFit="1" customWidth="1"/>
    <col min="6" max="7" width="33.25" customWidth="1"/>
    <col min="8" max="8" width="28" customWidth="1"/>
    <col min="9" max="9" width="23.875" bestFit="1" customWidth="1"/>
    <col min="10" max="10" width="22.375" customWidth="1"/>
    <col min="11" max="11" width="17.375" customWidth="1"/>
    <col min="12" max="13" width="17.375" customWidth="1" outlineLevel="1"/>
    <col min="14" max="16" width="18.875" customWidth="1" outlineLevel="1"/>
    <col min="17" max="17" width="18.875" customWidth="1"/>
    <col min="18" max="21" width="18.875" customWidth="1" outlineLevel="1"/>
    <col min="22" max="22" width="18.875" customWidth="1"/>
    <col min="23" max="26" width="18.875" customWidth="1" outlineLevel="1"/>
    <col min="27" max="27" width="18.875" customWidth="1"/>
    <col min="28" max="31" width="18.875" customWidth="1" outlineLevel="1"/>
    <col min="32" max="32" width="18.875" customWidth="1"/>
    <col min="33" max="34" width="18.875" customWidth="1" outlineLevel="1"/>
    <col min="35" max="35" width="24.75" customWidth="1" outlineLevel="1"/>
    <col min="36" max="36" width="23.25" customWidth="1" outlineLevel="1"/>
    <col min="37" max="37" width="23.5" customWidth="1"/>
  </cols>
  <sheetData>
    <row r="1" spans="1:39" ht="15" x14ac:dyDescent="0.25">
      <c r="A1" s="3" t="s">
        <v>14</v>
      </c>
      <c r="C1" s="3"/>
      <c r="D1" s="3" t="s">
        <v>36</v>
      </c>
      <c r="F1" s="1"/>
      <c r="G1" s="1"/>
      <c r="J1" s="1"/>
      <c r="AM1" s="4"/>
    </row>
    <row r="2" spans="1:39" ht="15" x14ac:dyDescent="0.25">
      <c r="A2" s="3" t="s">
        <v>15</v>
      </c>
      <c r="D2" s="3" t="s">
        <v>36</v>
      </c>
      <c r="F2" s="1"/>
      <c r="G2" s="1"/>
      <c r="J2" s="1"/>
      <c r="AM2" s="4"/>
    </row>
    <row r="3" spans="1:39" ht="15" x14ac:dyDescent="0.25">
      <c r="A3" s="3"/>
      <c r="F3" s="1"/>
      <c r="G3" s="1"/>
      <c r="J3" s="1"/>
      <c r="AM3" s="4"/>
    </row>
    <row r="4" spans="1:39" ht="15" x14ac:dyDescent="0.25">
      <c r="F4" s="1"/>
      <c r="G4" s="1"/>
      <c r="J4" s="1"/>
      <c r="K4" s="31" t="s">
        <v>4</v>
      </c>
      <c r="L4" s="31"/>
      <c r="M4" s="31"/>
      <c r="N4" s="31"/>
      <c r="O4" s="31"/>
      <c r="P4" s="31"/>
      <c r="Q4" s="32" t="s">
        <v>5</v>
      </c>
      <c r="R4" s="32"/>
      <c r="S4" s="32"/>
      <c r="T4" s="32"/>
      <c r="U4" s="32"/>
      <c r="V4" s="33" t="s">
        <v>6</v>
      </c>
      <c r="W4" s="33"/>
      <c r="X4" s="33"/>
      <c r="Y4" s="33"/>
      <c r="Z4" s="33"/>
      <c r="AA4" s="34" t="s">
        <v>7</v>
      </c>
      <c r="AB4" s="34"/>
      <c r="AC4" s="34"/>
      <c r="AD4" s="34"/>
      <c r="AE4" s="34"/>
      <c r="AF4" s="28" t="s">
        <v>8</v>
      </c>
      <c r="AG4" s="28"/>
      <c r="AH4" s="28"/>
      <c r="AI4" s="28"/>
      <c r="AJ4" s="29"/>
      <c r="AK4" s="15"/>
      <c r="AM4" s="4"/>
    </row>
    <row r="5" spans="1:39" s="8" customFormat="1" ht="45" x14ac:dyDescent="0.25">
      <c r="A5" s="9" t="s">
        <v>12</v>
      </c>
      <c r="B5" s="6" t="s">
        <v>2</v>
      </c>
      <c r="C5" s="6" t="s">
        <v>9</v>
      </c>
      <c r="D5" s="6" t="s">
        <v>11</v>
      </c>
      <c r="E5" s="6" t="s">
        <v>10</v>
      </c>
      <c r="F5" s="7" t="s">
        <v>3</v>
      </c>
      <c r="G5" s="7" t="s">
        <v>17</v>
      </c>
      <c r="H5" s="6" t="s">
        <v>18</v>
      </c>
      <c r="I5" s="6" t="s">
        <v>56</v>
      </c>
      <c r="J5" s="7" t="s">
        <v>45</v>
      </c>
      <c r="K5" s="10" t="s">
        <v>0</v>
      </c>
      <c r="L5" s="10" t="s">
        <v>27</v>
      </c>
      <c r="M5" s="10" t="s">
        <v>42</v>
      </c>
      <c r="N5" s="10" t="s">
        <v>46</v>
      </c>
      <c r="O5" s="10" t="s">
        <v>1</v>
      </c>
      <c r="P5" s="10" t="s">
        <v>16</v>
      </c>
      <c r="Q5" s="12" t="s">
        <v>0</v>
      </c>
      <c r="R5" s="12" t="s">
        <v>42</v>
      </c>
      <c r="S5" s="12" t="s">
        <v>46</v>
      </c>
      <c r="T5" s="12" t="s">
        <v>1</v>
      </c>
      <c r="U5" s="12" t="s">
        <v>16</v>
      </c>
      <c r="V5" s="11" t="s">
        <v>0</v>
      </c>
      <c r="W5" s="11" t="s">
        <v>42</v>
      </c>
      <c r="X5" s="11" t="s">
        <v>46</v>
      </c>
      <c r="Y5" s="11" t="s">
        <v>1</v>
      </c>
      <c r="Z5" s="11" t="s">
        <v>16</v>
      </c>
      <c r="AA5" s="13" t="s">
        <v>0</v>
      </c>
      <c r="AB5" s="13" t="s">
        <v>42</v>
      </c>
      <c r="AC5" s="13" t="s">
        <v>46</v>
      </c>
      <c r="AD5" s="13" t="s">
        <v>1</v>
      </c>
      <c r="AE5" s="13" t="s">
        <v>16</v>
      </c>
      <c r="AF5" s="14" t="s">
        <v>0</v>
      </c>
      <c r="AG5" s="14" t="s">
        <v>42</v>
      </c>
      <c r="AH5" s="14" t="s">
        <v>46</v>
      </c>
      <c r="AI5" s="14" t="s">
        <v>1</v>
      </c>
      <c r="AJ5" s="14" t="s">
        <v>16</v>
      </c>
      <c r="AK5" s="6" t="s">
        <v>13</v>
      </c>
      <c r="AL5" s="5"/>
    </row>
    <row r="6" spans="1:39" x14ac:dyDescent="0.2">
      <c r="A6" s="2">
        <v>1</v>
      </c>
      <c r="B6" s="2"/>
      <c r="C6" s="2"/>
      <c r="D6" s="2"/>
      <c r="E6" s="2"/>
      <c r="F6" s="2"/>
      <c r="G6" s="2"/>
      <c r="H6" s="2"/>
      <c r="I6" s="2"/>
      <c r="J6" s="2"/>
      <c r="K6" s="16"/>
      <c r="L6" s="16" t="s">
        <v>35</v>
      </c>
      <c r="M6" s="16" t="s">
        <v>43</v>
      </c>
      <c r="N6" s="2"/>
      <c r="O6" s="2"/>
      <c r="P6" s="2"/>
      <c r="Q6" s="2"/>
      <c r="R6" s="16" t="s">
        <v>43</v>
      </c>
      <c r="S6" s="2"/>
      <c r="T6" s="2"/>
      <c r="U6" s="2"/>
      <c r="V6" s="2"/>
      <c r="W6" s="16" t="s">
        <v>43</v>
      </c>
      <c r="X6" s="2"/>
      <c r="Y6" s="2"/>
      <c r="Z6" s="2"/>
      <c r="AA6" s="2"/>
      <c r="AB6" s="16" t="s">
        <v>43</v>
      </c>
      <c r="AC6" s="2"/>
      <c r="AD6" s="2"/>
      <c r="AE6" s="2"/>
      <c r="AF6" s="2"/>
      <c r="AG6" s="16" t="s">
        <v>43</v>
      </c>
      <c r="AH6" s="2"/>
      <c r="AI6" s="2"/>
      <c r="AJ6" s="2"/>
      <c r="AK6" s="2"/>
    </row>
    <row r="7" spans="1:39" x14ac:dyDescent="0.2">
      <c r="A7" s="2">
        <v>2</v>
      </c>
      <c r="B7" s="2"/>
      <c r="C7" s="2"/>
      <c r="D7" s="2"/>
      <c r="E7" s="2"/>
      <c r="F7" s="2"/>
      <c r="G7" s="2"/>
      <c r="H7" s="2"/>
      <c r="I7" s="2"/>
      <c r="J7" s="2"/>
      <c r="K7" s="2"/>
      <c r="L7" s="2" t="s">
        <v>33</v>
      </c>
      <c r="M7" s="2" t="s">
        <v>44</v>
      </c>
      <c r="N7" s="2"/>
      <c r="O7" s="2"/>
      <c r="P7" s="2"/>
      <c r="Q7" s="2"/>
      <c r="R7" s="2" t="s">
        <v>44</v>
      </c>
      <c r="S7" s="2"/>
      <c r="T7" s="2"/>
      <c r="U7" s="2"/>
      <c r="V7" s="2"/>
      <c r="W7" s="2" t="s">
        <v>44</v>
      </c>
      <c r="X7" s="2"/>
      <c r="Y7" s="2"/>
      <c r="Z7" s="2"/>
      <c r="AA7" s="2"/>
      <c r="AB7" s="2" t="s">
        <v>44</v>
      </c>
      <c r="AC7" s="2"/>
      <c r="AD7" s="2"/>
      <c r="AE7" s="2"/>
      <c r="AF7" s="2"/>
      <c r="AG7" s="2" t="s">
        <v>44</v>
      </c>
      <c r="AH7" s="2"/>
      <c r="AI7" s="2"/>
      <c r="AJ7" s="2"/>
      <c r="AK7" s="2"/>
    </row>
    <row r="8" spans="1:39" x14ac:dyDescent="0.2">
      <c r="A8" s="2">
        <v>3</v>
      </c>
      <c r="B8" s="2"/>
      <c r="C8" s="2"/>
      <c r="D8" s="2"/>
      <c r="E8" s="2"/>
      <c r="F8" s="2"/>
      <c r="G8" s="2"/>
      <c r="H8" s="2"/>
      <c r="I8" s="2"/>
      <c r="J8" s="2"/>
      <c r="K8" s="2"/>
      <c r="L8" s="2" t="s">
        <v>30</v>
      </c>
      <c r="M8" s="2"/>
      <c r="N8" s="2"/>
      <c r="O8" s="2"/>
      <c r="P8" s="2"/>
      <c r="Q8" s="2"/>
      <c r="R8" s="2"/>
      <c r="S8" s="2"/>
      <c r="T8" s="2"/>
      <c r="U8" s="2"/>
      <c r="V8" s="2"/>
      <c r="W8" s="2"/>
      <c r="X8" s="2"/>
      <c r="Y8" s="2"/>
      <c r="Z8" s="2"/>
      <c r="AA8" s="2"/>
      <c r="AB8" s="2"/>
      <c r="AC8" s="2"/>
      <c r="AD8" s="2"/>
      <c r="AE8" s="2"/>
      <c r="AF8" s="2"/>
      <c r="AG8" s="2"/>
      <c r="AH8" s="2"/>
      <c r="AI8" s="2"/>
      <c r="AJ8" s="2"/>
      <c r="AK8" s="2"/>
    </row>
    <row r="9" spans="1:39" x14ac:dyDescent="0.2">
      <c r="A9" s="2">
        <v>4</v>
      </c>
      <c r="B9" s="2"/>
      <c r="C9" s="2"/>
      <c r="D9" s="2"/>
      <c r="E9" s="2"/>
      <c r="F9" s="2"/>
      <c r="G9" s="2"/>
      <c r="H9" s="2"/>
      <c r="I9" s="2"/>
      <c r="J9" s="2"/>
      <c r="K9" s="2"/>
      <c r="L9" s="2" t="s">
        <v>31</v>
      </c>
      <c r="M9" s="2"/>
      <c r="N9" s="2"/>
      <c r="O9" s="2"/>
      <c r="P9" s="2"/>
      <c r="Q9" s="2"/>
      <c r="R9" s="2"/>
      <c r="S9" s="2"/>
      <c r="T9" s="2"/>
      <c r="U9" s="2"/>
      <c r="V9" s="2"/>
      <c r="W9" s="2"/>
      <c r="X9" s="2"/>
      <c r="Y9" s="2"/>
      <c r="Z9" s="2"/>
      <c r="AA9" s="2"/>
      <c r="AB9" s="2"/>
      <c r="AC9" s="2"/>
      <c r="AD9" s="2"/>
      <c r="AE9" s="2"/>
      <c r="AF9" s="2"/>
      <c r="AG9" s="2"/>
      <c r="AH9" s="2"/>
      <c r="AI9" s="2"/>
      <c r="AJ9" s="2"/>
      <c r="AK9" s="2"/>
    </row>
    <row r="10" spans="1:39" x14ac:dyDescent="0.2">
      <c r="A10" s="2">
        <v>5</v>
      </c>
      <c r="B10" s="2"/>
      <c r="C10" s="2"/>
      <c r="D10" s="2"/>
      <c r="E10" s="2"/>
      <c r="F10" s="2"/>
      <c r="G10" s="2"/>
      <c r="H10" s="2"/>
      <c r="I10" s="2"/>
      <c r="J10" s="2"/>
      <c r="K10" s="2"/>
      <c r="L10" s="2" t="s">
        <v>32</v>
      </c>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9" x14ac:dyDescent="0.2">
      <c r="A11" s="2">
        <v>6</v>
      </c>
      <c r="B11" s="2"/>
      <c r="C11" s="2"/>
      <c r="D11" s="2"/>
      <c r="E11" s="2"/>
      <c r="F11" s="2"/>
      <c r="G11" s="2"/>
      <c r="H11" s="2"/>
      <c r="I11" s="2"/>
      <c r="J11" s="2"/>
      <c r="K11" s="2"/>
      <c r="L11" s="2" t="s">
        <v>29</v>
      </c>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9" x14ac:dyDescent="0.2">
      <c r="A12" s="2">
        <v>7</v>
      </c>
      <c r="B12" s="2"/>
      <c r="C12" s="2"/>
      <c r="D12" s="2"/>
      <c r="E12" s="2"/>
      <c r="F12" s="2"/>
      <c r="G12" s="2"/>
      <c r="H12" s="2"/>
      <c r="I12" s="2"/>
      <c r="J12" s="2"/>
      <c r="K12" s="2"/>
      <c r="L12" s="2" t="s">
        <v>34</v>
      </c>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9" x14ac:dyDescent="0.2">
      <c r="A13" s="2">
        <v>8</v>
      </c>
      <c r="B13" s="2"/>
      <c r="C13" s="2"/>
      <c r="D13" s="2"/>
      <c r="E13" s="2"/>
      <c r="F13" s="2"/>
      <c r="G13" s="2"/>
      <c r="H13" s="2"/>
      <c r="I13" s="2"/>
      <c r="J13" s="2"/>
      <c r="K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9" x14ac:dyDescent="0.2">
      <c r="A14" s="2">
        <v>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9" x14ac:dyDescent="0.2">
      <c r="A15" s="2">
        <v>10</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9" x14ac:dyDescent="0.2">
      <c r="A16" s="2">
        <v>11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2">
      <c r="A17" s="2">
        <v>12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2">
      <c r="A18" s="2">
        <v>13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
      <c r="A19" s="2">
        <v>14</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
      <c r="A20" s="2">
        <v>15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x14ac:dyDescent="0.2">
      <c r="A21" s="2">
        <v>16</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x14ac:dyDescent="0.2">
      <c r="A22" s="2">
        <v>17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x14ac:dyDescent="0.2">
      <c r="A23" s="2">
        <v>18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2">
      <c r="A24" s="2">
        <v>19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2">
      <c r="A25" s="2">
        <v>20</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2">
      <c r="A26" s="2">
        <v>21</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2">
      <c r="A27" s="2">
        <v>22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2">
      <c r="A28" s="2">
        <v>23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2">
      <c r="A29" s="2">
        <v>24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2">
      <c r="A30" s="2">
        <v>25</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2">
      <c r="A31" s="2">
        <v>26</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
      <c r="A32" s="2">
        <v>27</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
      <c r="A33" s="2">
        <v>28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
      <c r="A34" s="2">
        <v>29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
      <c r="A35" s="2">
        <v>30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
      <c r="A36" s="2">
        <v>31</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
      <c r="A37" s="2">
        <v>32</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
      <c r="A38" s="2">
        <v>33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
      <c r="A39" s="2">
        <v>34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
      <c r="A40" s="2">
        <v>35</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
      <c r="A41" s="2">
        <v>36</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
      <c r="A42" s="2">
        <v>37</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
      <c r="A43" s="2">
        <v>38</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
      <c r="A44" s="2">
        <v>39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
      <c r="A45" s="2">
        <v>40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
      <c r="A46" s="2">
        <v>41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2">
      <c r="A47" s="2">
        <v>42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2">
      <c r="A48" s="2">
        <v>43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2">
      <c r="A49" s="2">
        <v>44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2">
      <c r="A50" s="2">
        <v>45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2">
      <c r="A51" s="2">
        <v>46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
      <c r="A52" s="2">
        <v>47</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v>48</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2">
      <c r="A54" s="2">
        <v>49</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2">
      <c r="A55" s="2">
        <v>50</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5" x14ac:dyDescent="0.25">
      <c r="J56" s="17" t="s">
        <v>19</v>
      </c>
      <c r="K56" s="2">
        <f>COUNT(K6:K55)</f>
        <v>0</v>
      </c>
      <c r="L56" s="4"/>
      <c r="M56" s="4"/>
      <c r="Q56" s="2">
        <f>COUNT(Q6:Q55)</f>
        <v>0</v>
      </c>
      <c r="R56" s="4"/>
      <c r="V56" s="2">
        <f>COUNT(V6:V55)</f>
        <v>0</v>
      </c>
      <c r="W56" s="4"/>
      <c r="AA56" s="2">
        <f>COUNT(AA6:AA55)</f>
        <v>0</v>
      </c>
      <c r="AB56" s="4"/>
      <c r="AF56" s="2">
        <f>COUNT(AF6:AF55)</f>
        <v>0</v>
      </c>
      <c r="AG56" s="4"/>
      <c r="AJ56" s="17" t="s">
        <v>22</v>
      </c>
      <c r="AK56" s="2">
        <f>COUNTIF(AK6:AK55,"Ja")</f>
        <v>0</v>
      </c>
    </row>
    <row r="58" spans="1:37" ht="15" x14ac:dyDescent="0.25">
      <c r="A58" s="30" t="s">
        <v>21</v>
      </c>
      <c r="B58" s="30"/>
      <c r="C58" s="30"/>
      <c r="D58" s="30"/>
      <c r="E58">
        <f>K56</f>
        <v>0</v>
      </c>
    </row>
    <row r="59" spans="1:37" ht="15" x14ac:dyDescent="0.25">
      <c r="A59" s="30" t="s">
        <v>20</v>
      </c>
      <c r="B59" s="30"/>
      <c r="C59" s="30"/>
      <c r="D59" s="30"/>
      <c r="E59">
        <f>SUM(Q56,V56,AA56,AF56)</f>
        <v>0</v>
      </c>
    </row>
    <row r="60" spans="1:37" ht="15" x14ac:dyDescent="0.25">
      <c r="A60" s="30" t="s">
        <v>23</v>
      </c>
      <c r="B60" s="30"/>
      <c r="C60" s="30"/>
      <c r="D60" s="30"/>
      <c r="E60" t="e">
        <f>(E58+E59)/E58</f>
        <v>#DIV/0!</v>
      </c>
    </row>
    <row r="61" spans="1:37" ht="15" x14ac:dyDescent="0.25">
      <c r="A61" s="30" t="s">
        <v>22</v>
      </c>
      <c r="B61" s="30"/>
      <c r="C61" s="30"/>
      <c r="D61" s="30"/>
      <c r="E61">
        <f>AK56</f>
        <v>0</v>
      </c>
    </row>
    <row r="63" spans="1:37" ht="15" x14ac:dyDescent="0.25">
      <c r="C63" s="3" t="s">
        <v>28</v>
      </c>
      <c r="D63" s="18" t="s">
        <v>35</v>
      </c>
      <c r="E63">
        <f>COUNTIF($L$6:$L$55,"Eigeninitiative")</f>
        <v>1</v>
      </c>
    </row>
    <row r="64" spans="1:37" ht="15" x14ac:dyDescent="0.25">
      <c r="D64" s="18" t="s">
        <v>29</v>
      </c>
      <c r="E64">
        <f>COUNTIF($L$6:$L$55,"AA / Jobcenter")</f>
        <v>1</v>
      </c>
    </row>
    <row r="65" spans="4:5" ht="15" x14ac:dyDescent="0.25">
      <c r="D65" s="18" t="s">
        <v>30</v>
      </c>
      <c r="E65">
        <f>COUNTIF($L$6:$L$55,"Bildungsanbieter")</f>
        <v>1</v>
      </c>
    </row>
    <row r="66" spans="4:5" ht="15" x14ac:dyDescent="0.25">
      <c r="D66" s="18" t="s">
        <v>31</v>
      </c>
      <c r="E66">
        <f>COUNTIF($L$6:$L$55,"Zuständige Stelle")</f>
        <v>1</v>
      </c>
    </row>
    <row r="67" spans="4:5" ht="15" x14ac:dyDescent="0.25">
      <c r="D67" s="18" t="s">
        <v>32</v>
      </c>
      <c r="E67">
        <f>COUNTIF($L$6:$L$55,"IQ-Netzwerk")</f>
        <v>1</v>
      </c>
    </row>
    <row r="68" spans="4:5" ht="15" x14ac:dyDescent="0.25">
      <c r="D68" s="18" t="s">
        <v>33</v>
      </c>
      <c r="E68">
        <f>COUNTIF($L$6:$L$55,"Unternehmen")</f>
        <v>1</v>
      </c>
    </row>
    <row r="69" spans="4:5" ht="15" x14ac:dyDescent="0.25">
      <c r="D69" s="18" t="s">
        <v>34</v>
      </c>
      <c r="E69">
        <f>COUNTIF($L$6:$L$55,"Sonstige")</f>
        <v>1</v>
      </c>
    </row>
    <row r="71" spans="4:5" ht="15" x14ac:dyDescent="0.25">
      <c r="D71" s="25" t="s">
        <v>58</v>
      </c>
      <c r="E71">
        <f>COUNTIF(I6:I55,"ja")</f>
        <v>0</v>
      </c>
    </row>
  </sheetData>
  <mergeCells count="9">
    <mergeCell ref="AF4:AJ4"/>
    <mergeCell ref="A58:D58"/>
    <mergeCell ref="A59:D59"/>
    <mergeCell ref="A60:D60"/>
    <mergeCell ref="A61:D61"/>
    <mergeCell ref="K4:P4"/>
    <mergeCell ref="Q4:U4"/>
    <mergeCell ref="V4:Z4"/>
    <mergeCell ref="AA4:AE4"/>
  </mergeCells>
  <pageMargins left="0.7" right="0.7" top="0.78740157499999996" bottom="0.78740157499999996" header="0.3" footer="0.3"/>
  <pageSetup paperSize="8" scale="47" fitToWidth="2" orientation="landscape" r:id="rId1"/>
  <headerFooter>
    <oddHeader>&amp;LBeratungsdokumentation
Förderprogramm Bildungscoaches und Nachqualifizierungsberatungsstellen&amp;CBeratungen von Beschäftigten&amp;R&amp;G</oddHeader>
    <oddFooter>&amp;L&amp;A&amp;CSeite &amp;P von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zoomScale="90" zoomScaleNormal="90" workbookViewId="0"/>
  </sheetViews>
  <sheetFormatPr baseColWidth="10" defaultRowHeight="14.25" outlineLevelCol="1" x14ac:dyDescent="0.2"/>
  <cols>
    <col min="1" max="1" width="4" customWidth="1"/>
    <col min="2" max="2" width="12.5" customWidth="1"/>
    <col min="3" max="3" width="14.125" customWidth="1"/>
    <col min="4" max="4" width="25.375" customWidth="1"/>
    <col min="5" max="5" width="13.5" bestFit="1" customWidth="1"/>
    <col min="6" max="7" width="33.25" customWidth="1"/>
    <col min="8" max="8" width="28" customWidth="1"/>
    <col min="9" max="9" width="23.875" bestFit="1" customWidth="1"/>
    <col min="10" max="10" width="22.375" customWidth="1"/>
    <col min="11" max="11" width="17.375" customWidth="1"/>
    <col min="12" max="13" width="17.375" customWidth="1" outlineLevel="1"/>
    <col min="14" max="16" width="18.875" customWidth="1" outlineLevel="1"/>
    <col min="17" max="17" width="18.875" customWidth="1"/>
    <col min="18" max="21" width="18.875" customWidth="1" outlineLevel="1"/>
    <col min="22" max="22" width="18.875" customWidth="1"/>
    <col min="23" max="26" width="18.875" customWidth="1" outlineLevel="1"/>
    <col min="27" max="27" width="18.875" customWidth="1"/>
    <col min="28" max="31" width="18.875" customWidth="1" outlineLevel="1"/>
    <col min="32" max="32" width="18.875" customWidth="1"/>
    <col min="33" max="36" width="25.5" customWidth="1" outlineLevel="1"/>
    <col min="37" max="37" width="23.5" customWidth="1"/>
  </cols>
  <sheetData>
    <row r="1" spans="1:39" ht="15" x14ac:dyDescent="0.25">
      <c r="A1" s="3" t="s">
        <v>14</v>
      </c>
      <c r="C1" s="3"/>
      <c r="D1" s="3" t="str">
        <f>'Beschäftigte 2017'!D1</f>
        <v>XYZ</v>
      </c>
      <c r="F1" s="1"/>
      <c r="G1" s="1"/>
      <c r="J1" s="1"/>
      <c r="AM1" s="4"/>
    </row>
    <row r="2" spans="1:39" ht="15" x14ac:dyDescent="0.25">
      <c r="A2" s="3" t="s">
        <v>15</v>
      </c>
      <c r="D2" s="3" t="str">
        <f>'Beschäftigte 2017'!D2</f>
        <v>XYZ</v>
      </c>
      <c r="F2" s="1"/>
      <c r="G2" s="1"/>
      <c r="J2" s="1"/>
      <c r="AM2" s="4"/>
    </row>
    <row r="3" spans="1:39" ht="15" x14ac:dyDescent="0.25">
      <c r="A3" s="3"/>
      <c r="F3" s="1"/>
      <c r="G3" s="1"/>
      <c r="J3" s="1"/>
      <c r="AM3" s="4"/>
    </row>
    <row r="4" spans="1:39" ht="15" x14ac:dyDescent="0.25">
      <c r="F4" s="1"/>
      <c r="G4" s="1"/>
      <c r="J4" s="1"/>
      <c r="K4" s="31" t="s">
        <v>4</v>
      </c>
      <c r="L4" s="31"/>
      <c r="M4" s="31"/>
      <c r="N4" s="31"/>
      <c r="O4" s="31"/>
      <c r="P4" s="31"/>
      <c r="Q4" s="32" t="s">
        <v>5</v>
      </c>
      <c r="R4" s="32"/>
      <c r="S4" s="32"/>
      <c r="T4" s="32"/>
      <c r="U4" s="32"/>
      <c r="V4" s="33" t="s">
        <v>6</v>
      </c>
      <c r="W4" s="33"/>
      <c r="X4" s="33"/>
      <c r="Y4" s="33"/>
      <c r="Z4" s="33"/>
      <c r="AA4" s="34" t="s">
        <v>7</v>
      </c>
      <c r="AB4" s="34"/>
      <c r="AC4" s="34"/>
      <c r="AD4" s="34"/>
      <c r="AE4" s="34"/>
      <c r="AF4" s="28" t="s">
        <v>8</v>
      </c>
      <c r="AG4" s="28"/>
      <c r="AH4" s="28"/>
      <c r="AI4" s="28"/>
      <c r="AJ4" s="29"/>
      <c r="AK4" s="15"/>
      <c r="AM4" s="4"/>
    </row>
    <row r="5" spans="1:39" s="8" customFormat="1" ht="45" x14ac:dyDescent="0.25">
      <c r="A5" s="9" t="s">
        <v>12</v>
      </c>
      <c r="B5" s="6" t="s">
        <v>2</v>
      </c>
      <c r="C5" s="6" t="s">
        <v>9</v>
      </c>
      <c r="D5" s="6" t="s">
        <v>11</v>
      </c>
      <c r="E5" s="6" t="s">
        <v>10</v>
      </c>
      <c r="F5" s="7" t="s">
        <v>3</v>
      </c>
      <c r="G5" s="7" t="s">
        <v>17</v>
      </c>
      <c r="H5" s="6" t="s">
        <v>18</v>
      </c>
      <c r="I5" s="6" t="s">
        <v>56</v>
      </c>
      <c r="J5" s="7" t="s">
        <v>45</v>
      </c>
      <c r="K5" s="10" t="s">
        <v>0</v>
      </c>
      <c r="L5" s="10" t="s">
        <v>27</v>
      </c>
      <c r="M5" s="10" t="s">
        <v>42</v>
      </c>
      <c r="N5" s="10" t="s">
        <v>46</v>
      </c>
      <c r="O5" s="10" t="s">
        <v>1</v>
      </c>
      <c r="P5" s="10" t="s">
        <v>16</v>
      </c>
      <c r="Q5" s="12" t="s">
        <v>0</v>
      </c>
      <c r="R5" s="12" t="s">
        <v>42</v>
      </c>
      <c r="S5" s="12" t="s">
        <v>46</v>
      </c>
      <c r="T5" s="12" t="s">
        <v>1</v>
      </c>
      <c r="U5" s="12" t="s">
        <v>16</v>
      </c>
      <c r="V5" s="11" t="s">
        <v>0</v>
      </c>
      <c r="W5" s="11" t="s">
        <v>42</v>
      </c>
      <c r="X5" s="11" t="s">
        <v>46</v>
      </c>
      <c r="Y5" s="11" t="s">
        <v>1</v>
      </c>
      <c r="Z5" s="11" t="s">
        <v>16</v>
      </c>
      <c r="AA5" s="13" t="s">
        <v>0</v>
      </c>
      <c r="AB5" s="13" t="s">
        <v>42</v>
      </c>
      <c r="AC5" s="13" t="s">
        <v>46</v>
      </c>
      <c r="AD5" s="13" t="s">
        <v>1</v>
      </c>
      <c r="AE5" s="13" t="s">
        <v>16</v>
      </c>
      <c r="AF5" s="14" t="s">
        <v>0</v>
      </c>
      <c r="AG5" s="14" t="s">
        <v>42</v>
      </c>
      <c r="AH5" s="14" t="s">
        <v>46</v>
      </c>
      <c r="AI5" s="14" t="s">
        <v>1</v>
      </c>
      <c r="AJ5" s="14" t="s">
        <v>16</v>
      </c>
      <c r="AK5" s="6" t="s">
        <v>13</v>
      </c>
      <c r="AL5" s="5"/>
    </row>
    <row r="6" spans="1:39" x14ac:dyDescent="0.2">
      <c r="A6" s="2">
        <v>1</v>
      </c>
      <c r="B6" s="2"/>
      <c r="C6" s="2"/>
      <c r="D6" s="2"/>
      <c r="E6" s="2"/>
      <c r="F6" s="2"/>
      <c r="G6" s="2"/>
      <c r="H6" s="2"/>
      <c r="I6" s="2"/>
      <c r="J6" s="2"/>
      <c r="K6" s="16"/>
      <c r="L6" s="16" t="s">
        <v>35</v>
      </c>
      <c r="M6" s="16" t="s">
        <v>43</v>
      </c>
      <c r="N6" s="2"/>
      <c r="O6" s="2"/>
      <c r="P6" s="2"/>
      <c r="Q6" s="2"/>
      <c r="R6" s="2" t="s">
        <v>43</v>
      </c>
      <c r="S6" s="2"/>
      <c r="T6" s="2"/>
      <c r="U6" s="2"/>
      <c r="V6" s="2"/>
      <c r="W6" s="2" t="s">
        <v>43</v>
      </c>
      <c r="X6" s="2"/>
      <c r="Y6" s="2"/>
      <c r="Z6" s="2"/>
      <c r="AA6" s="2"/>
      <c r="AB6" s="2" t="s">
        <v>43</v>
      </c>
      <c r="AC6" s="2"/>
      <c r="AD6" s="2"/>
      <c r="AE6" s="2"/>
      <c r="AF6" s="2"/>
      <c r="AG6" s="2" t="s">
        <v>43</v>
      </c>
      <c r="AH6" s="2"/>
      <c r="AI6" s="2"/>
      <c r="AJ6" s="2"/>
      <c r="AK6" s="2"/>
    </row>
    <row r="7" spans="1:39" x14ac:dyDescent="0.2">
      <c r="A7" s="2">
        <v>2</v>
      </c>
      <c r="B7" s="2"/>
      <c r="C7" s="2"/>
      <c r="D7" s="2"/>
      <c r="E7" s="2"/>
      <c r="F7" s="2"/>
      <c r="G7" s="2"/>
      <c r="H7" s="2"/>
      <c r="I7" s="2"/>
      <c r="J7" s="2"/>
      <c r="K7" s="2"/>
      <c r="L7" s="2" t="s">
        <v>29</v>
      </c>
      <c r="M7" s="2" t="s">
        <v>44</v>
      </c>
      <c r="N7" s="2"/>
      <c r="O7" s="2"/>
      <c r="P7" s="2"/>
      <c r="Q7" s="2"/>
      <c r="R7" s="2" t="s">
        <v>48</v>
      </c>
      <c r="S7" s="2"/>
      <c r="T7" s="2"/>
      <c r="U7" s="2"/>
      <c r="V7" s="2"/>
      <c r="W7" s="2" t="s">
        <v>48</v>
      </c>
      <c r="X7" s="2"/>
      <c r="Y7" s="2"/>
      <c r="Z7" s="2"/>
      <c r="AA7" s="2"/>
      <c r="AB7" s="2" t="s">
        <v>48</v>
      </c>
      <c r="AC7" s="2"/>
      <c r="AD7" s="2"/>
      <c r="AE7" s="2"/>
      <c r="AF7" s="2"/>
      <c r="AG7" s="2" t="s">
        <v>48</v>
      </c>
      <c r="AH7" s="2"/>
      <c r="AI7" s="2"/>
      <c r="AJ7" s="2"/>
      <c r="AK7" s="2"/>
    </row>
    <row r="8" spans="1:39" x14ac:dyDescent="0.2">
      <c r="A8" s="2">
        <v>3</v>
      </c>
      <c r="B8" s="2"/>
      <c r="C8" s="2"/>
      <c r="D8" s="2"/>
      <c r="E8" s="2"/>
      <c r="F8" s="2"/>
      <c r="G8" s="2"/>
      <c r="H8" s="2"/>
      <c r="I8" s="2"/>
      <c r="J8" s="2"/>
      <c r="K8" s="2"/>
      <c r="L8" s="2" t="s">
        <v>30</v>
      </c>
      <c r="M8" s="2"/>
      <c r="N8" s="2"/>
      <c r="O8" s="2"/>
      <c r="P8" s="2"/>
      <c r="Q8" s="2"/>
      <c r="R8" s="2"/>
      <c r="S8" s="2"/>
      <c r="T8" s="2"/>
      <c r="U8" s="2"/>
      <c r="V8" s="2"/>
      <c r="W8" s="2"/>
      <c r="X8" s="2"/>
      <c r="Y8" s="2"/>
      <c r="Z8" s="2"/>
      <c r="AA8" s="2"/>
      <c r="AB8" s="2"/>
      <c r="AC8" s="2"/>
      <c r="AD8" s="2"/>
      <c r="AE8" s="2"/>
      <c r="AF8" s="2"/>
      <c r="AG8" s="2"/>
      <c r="AH8" s="2"/>
      <c r="AI8" s="2"/>
      <c r="AJ8" s="2"/>
      <c r="AK8" s="2"/>
    </row>
    <row r="9" spans="1:39" x14ac:dyDescent="0.2">
      <c r="A9" s="2">
        <v>4</v>
      </c>
      <c r="B9" s="2"/>
      <c r="C9" s="2"/>
      <c r="D9" s="2"/>
      <c r="E9" s="2"/>
      <c r="F9" s="2"/>
      <c r="G9" s="2"/>
      <c r="H9" s="2"/>
      <c r="I9" s="2"/>
      <c r="J9" s="2"/>
      <c r="K9" s="2"/>
      <c r="L9" s="2" t="s">
        <v>31</v>
      </c>
      <c r="M9" s="2"/>
      <c r="N9" s="2"/>
      <c r="O9" s="2"/>
      <c r="P9" s="2"/>
      <c r="Q9" s="2"/>
      <c r="R9" s="2"/>
      <c r="S9" s="2"/>
      <c r="T9" s="2"/>
      <c r="U9" s="2"/>
      <c r="V9" s="2"/>
      <c r="W9" s="2"/>
      <c r="X9" s="2"/>
      <c r="Y9" s="2"/>
      <c r="Z9" s="2"/>
      <c r="AA9" s="2"/>
      <c r="AB9" s="2"/>
      <c r="AC9" s="2"/>
      <c r="AD9" s="2"/>
      <c r="AE9" s="2"/>
      <c r="AF9" s="2"/>
      <c r="AG9" s="2"/>
      <c r="AH9" s="2"/>
      <c r="AI9" s="2"/>
      <c r="AJ9" s="2"/>
      <c r="AK9" s="2"/>
    </row>
    <row r="10" spans="1:39" x14ac:dyDescent="0.2">
      <c r="A10" s="2">
        <v>5</v>
      </c>
      <c r="B10" s="2"/>
      <c r="C10" s="2"/>
      <c r="D10" s="2"/>
      <c r="E10" s="2"/>
      <c r="F10" s="2"/>
      <c r="G10" s="2"/>
      <c r="H10" s="2"/>
      <c r="I10" s="2"/>
      <c r="J10" s="2"/>
      <c r="K10" s="2"/>
      <c r="L10" s="2" t="s">
        <v>32</v>
      </c>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9" x14ac:dyDescent="0.2">
      <c r="A11" s="2">
        <v>6</v>
      </c>
      <c r="B11" s="2"/>
      <c r="C11" s="2"/>
      <c r="D11" s="2"/>
      <c r="E11" s="2"/>
      <c r="F11" s="2"/>
      <c r="G11" s="2"/>
      <c r="H11" s="2"/>
      <c r="I11" s="2"/>
      <c r="J11" s="2"/>
      <c r="K11" s="2"/>
      <c r="L11" s="2" t="s">
        <v>33</v>
      </c>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9" x14ac:dyDescent="0.2">
      <c r="A12" s="2">
        <v>7</v>
      </c>
      <c r="B12" s="2"/>
      <c r="C12" s="2"/>
      <c r="D12" s="2"/>
      <c r="E12" s="2"/>
      <c r="F12" s="2"/>
      <c r="G12" s="2"/>
      <c r="H12" s="2"/>
      <c r="I12" s="2"/>
      <c r="J12" s="2"/>
      <c r="K12" s="2"/>
      <c r="L12" s="2" t="s">
        <v>34</v>
      </c>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9" x14ac:dyDescent="0.2">
      <c r="A13" s="2">
        <v>8</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9" x14ac:dyDescent="0.2">
      <c r="A14" s="2">
        <v>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9" x14ac:dyDescent="0.2">
      <c r="A15" s="2">
        <v>10</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9" x14ac:dyDescent="0.2">
      <c r="A16" s="2">
        <v>11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2">
      <c r="A17" s="2">
        <v>12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2">
      <c r="A18" s="2">
        <v>13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
      <c r="A19" s="2">
        <v>14</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
      <c r="A20" s="2">
        <v>15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x14ac:dyDescent="0.2">
      <c r="A21" s="2">
        <v>16</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x14ac:dyDescent="0.2">
      <c r="A22" s="2">
        <v>17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x14ac:dyDescent="0.2">
      <c r="A23" s="2">
        <v>18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2">
      <c r="A24" s="2">
        <v>19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2">
      <c r="A25" s="2">
        <v>20</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2">
      <c r="A26" s="2">
        <v>21</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2">
      <c r="A27" s="2">
        <v>22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2">
      <c r="A28" s="2">
        <v>23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2">
      <c r="A29" s="2">
        <v>24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2">
      <c r="A30" s="2">
        <v>25</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2">
      <c r="A31" s="2">
        <v>26</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
      <c r="A32" s="2">
        <v>27</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
      <c r="A33" s="2">
        <v>28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
      <c r="A34" s="2">
        <v>29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
      <c r="A35" s="2">
        <v>30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
      <c r="A36" s="2">
        <v>31</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
      <c r="A37" s="2">
        <v>32</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
      <c r="A38" s="2">
        <v>33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
      <c r="A39" s="2">
        <v>34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
      <c r="A40" s="2">
        <v>35</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
      <c r="A41" s="2">
        <v>36</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
      <c r="A42" s="2">
        <v>37</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
      <c r="A43" s="2">
        <v>38</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
      <c r="A44" s="2">
        <v>39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
      <c r="A45" s="2">
        <v>40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
      <c r="A46" s="2">
        <v>41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2">
      <c r="A47" s="2">
        <v>42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2">
      <c r="A48" s="2">
        <v>43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2">
      <c r="A49" s="2">
        <v>44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2">
      <c r="A50" s="2">
        <v>45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2">
      <c r="A51" s="2">
        <v>46</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
      <c r="A52" s="2">
        <v>47</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v>48</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2">
      <c r="A54" s="2">
        <v>49</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2">
      <c r="A55" s="2">
        <v>50</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5" x14ac:dyDescent="0.25">
      <c r="J56" s="18" t="s">
        <v>19</v>
      </c>
      <c r="K56" s="2">
        <f>COUNT(K6:K55)</f>
        <v>0</v>
      </c>
      <c r="L56" s="4"/>
      <c r="M56" s="4"/>
      <c r="Q56" s="2">
        <f>COUNT(Q6:Q55)</f>
        <v>0</v>
      </c>
      <c r="R56" s="4"/>
      <c r="V56" s="2">
        <f>COUNT(V6:V55)</f>
        <v>0</v>
      </c>
      <c r="W56" s="4"/>
      <c r="AA56" s="2">
        <f>COUNT(AA6:AA55)</f>
        <v>0</v>
      </c>
      <c r="AB56" s="4"/>
      <c r="AF56" s="2">
        <f>COUNT(AF6:AF55)</f>
        <v>0</v>
      </c>
      <c r="AG56" s="4"/>
      <c r="AJ56" s="18" t="s">
        <v>22</v>
      </c>
      <c r="AK56" s="2">
        <f>COUNTIF(AK6:AK55,"Ja")</f>
        <v>0</v>
      </c>
    </row>
    <row r="58" spans="1:37" ht="15" x14ac:dyDescent="0.25">
      <c r="A58" s="30" t="s">
        <v>21</v>
      </c>
      <c r="B58" s="30"/>
      <c r="C58" s="30"/>
      <c r="D58" s="30"/>
      <c r="E58">
        <f>K56</f>
        <v>0</v>
      </c>
    </row>
    <row r="59" spans="1:37" ht="15" x14ac:dyDescent="0.25">
      <c r="A59" s="30" t="s">
        <v>20</v>
      </c>
      <c r="B59" s="30"/>
      <c r="C59" s="30"/>
      <c r="D59" s="30"/>
      <c r="E59">
        <f>SUM(Q56,V56,AA56,AF56)</f>
        <v>0</v>
      </c>
    </row>
    <row r="60" spans="1:37" ht="15" x14ac:dyDescent="0.25">
      <c r="A60" s="30" t="s">
        <v>23</v>
      </c>
      <c r="B60" s="30"/>
      <c r="C60" s="30"/>
      <c r="D60" s="30"/>
      <c r="E60" t="e">
        <f>(E58+E59)/E58</f>
        <v>#DIV/0!</v>
      </c>
    </row>
    <row r="61" spans="1:37" ht="15" x14ac:dyDescent="0.25">
      <c r="A61" s="30" t="s">
        <v>22</v>
      </c>
      <c r="B61" s="30"/>
      <c r="C61" s="30"/>
      <c r="D61" s="30"/>
      <c r="E61">
        <f>AK56</f>
        <v>0</v>
      </c>
    </row>
    <row r="63" spans="1:37" ht="15" x14ac:dyDescent="0.25">
      <c r="C63" s="3" t="s">
        <v>28</v>
      </c>
      <c r="D63" s="18" t="s">
        <v>35</v>
      </c>
      <c r="E63">
        <f>COUNTIF($L$6:$L$55,"Eigeninitiative")</f>
        <v>1</v>
      </c>
    </row>
    <row r="64" spans="1:37" ht="15" x14ac:dyDescent="0.25">
      <c r="D64" s="18" t="s">
        <v>29</v>
      </c>
      <c r="E64">
        <f>COUNTIF($L$6:$L$55,"AA / Jobcenter")</f>
        <v>1</v>
      </c>
    </row>
    <row r="65" spans="4:5" ht="15" x14ac:dyDescent="0.25">
      <c r="D65" s="18" t="s">
        <v>30</v>
      </c>
      <c r="E65">
        <f>COUNTIF($L$6:$L$55,"Bildungsanbieter")</f>
        <v>1</v>
      </c>
    </row>
    <row r="66" spans="4:5" ht="15" x14ac:dyDescent="0.25">
      <c r="D66" s="18" t="s">
        <v>31</v>
      </c>
      <c r="E66">
        <f>COUNTIF($L$6:$L$55,"Zuständige Stelle")</f>
        <v>1</v>
      </c>
    </row>
    <row r="67" spans="4:5" ht="15" x14ac:dyDescent="0.25">
      <c r="D67" s="18" t="s">
        <v>32</v>
      </c>
      <c r="E67">
        <f>COUNTIF($L$6:$L$55,"IQ-Netzwerk")</f>
        <v>1</v>
      </c>
    </row>
    <row r="68" spans="4:5" ht="15" x14ac:dyDescent="0.25">
      <c r="D68" s="18" t="s">
        <v>33</v>
      </c>
      <c r="E68">
        <f>COUNTIF($L$6:$L$55,"Unternehmen")</f>
        <v>1</v>
      </c>
    </row>
    <row r="69" spans="4:5" ht="15" x14ac:dyDescent="0.25">
      <c r="D69" s="18" t="s">
        <v>34</v>
      </c>
      <c r="E69">
        <f>COUNTIF($L$6:$L$55,"Sonstige")</f>
        <v>1</v>
      </c>
    </row>
    <row r="71" spans="4:5" ht="15" x14ac:dyDescent="0.25">
      <c r="D71" s="25" t="s">
        <v>58</v>
      </c>
      <c r="E71">
        <f>COUNTIF(I6:I55,"ja")</f>
        <v>0</v>
      </c>
    </row>
  </sheetData>
  <mergeCells count="9">
    <mergeCell ref="AA4:AE4"/>
    <mergeCell ref="AF4:AJ4"/>
    <mergeCell ref="A60:D60"/>
    <mergeCell ref="A61:D61"/>
    <mergeCell ref="A58:D58"/>
    <mergeCell ref="A59:D59"/>
    <mergeCell ref="K4:P4"/>
    <mergeCell ref="Q4:U4"/>
    <mergeCell ref="V4:Z4"/>
  </mergeCells>
  <pageMargins left="0.7" right="0.7" top="0.78740157499999996" bottom="0.78740157499999996" header="0.3" footer="0.3"/>
  <pageSetup paperSize="8" scale="47" fitToWidth="2" orientation="landscape" r:id="rId1"/>
  <headerFooter>
    <oddHeader>&amp;LBeratungsdokumentation
Förderprogramm Bildungscoaches und Nachqualifizierungsberatungsstellen&amp;CBeratungen von Beschäftigten&amp;R&amp;G</oddHeader>
    <oddFooter>&amp;L&amp;A&amp;CSeite &amp;P von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heetViews>
  <sheetFormatPr baseColWidth="10" defaultRowHeight="14.25" x14ac:dyDescent="0.2"/>
  <sheetData>
    <row r="1" spans="1:9" ht="15" x14ac:dyDescent="0.25">
      <c r="A1" s="3" t="s">
        <v>26</v>
      </c>
    </row>
    <row r="3" spans="1:9" ht="15" x14ac:dyDescent="0.25">
      <c r="A3" s="3" t="s">
        <v>14</v>
      </c>
      <c r="C3" s="3" t="str">
        <f>'Beschäftigte 2017'!D1</f>
        <v>XYZ</v>
      </c>
    </row>
    <row r="4" spans="1:9" ht="15" x14ac:dyDescent="0.25">
      <c r="A4" s="3" t="s">
        <v>15</v>
      </c>
      <c r="C4" s="3" t="str">
        <f>'Beschäftigte 2017'!D2</f>
        <v>XYZ</v>
      </c>
    </row>
    <row r="5" spans="1:9" s="3" customFormat="1" ht="15" x14ac:dyDescent="0.25">
      <c r="A5" s="3" t="s">
        <v>24</v>
      </c>
      <c r="C5" s="3" t="s">
        <v>55</v>
      </c>
    </row>
    <row r="10" spans="1:9" ht="15" x14ac:dyDescent="0.25">
      <c r="A10" s="19">
        <v>2017</v>
      </c>
      <c r="H10" s="3" t="s">
        <v>57</v>
      </c>
    </row>
    <row r="11" spans="1:9" s="20" customFormat="1" x14ac:dyDescent="0.2">
      <c r="A11" s="35" t="s">
        <v>21</v>
      </c>
      <c r="B11" s="35"/>
      <c r="C11" s="35"/>
      <c r="D11" s="35"/>
      <c r="E11" s="35"/>
      <c r="F11" s="20">
        <f>'Beschäftigte 2017'!E58</f>
        <v>0</v>
      </c>
      <c r="H11" s="20">
        <f>'Beschäftigte 2017'!$E$71</f>
        <v>0</v>
      </c>
      <c r="I11" s="26" t="e">
        <f>H11/F11</f>
        <v>#DIV/0!</v>
      </c>
    </row>
    <row r="12" spans="1:9" s="20" customFormat="1" x14ac:dyDescent="0.2">
      <c r="A12" s="35" t="s">
        <v>20</v>
      </c>
      <c r="B12" s="35"/>
      <c r="C12" s="35"/>
      <c r="D12" s="35"/>
      <c r="E12" s="35"/>
      <c r="F12" s="20">
        <f>'Beschäftigte 2017'!E59</f>
        <v>0</v>
      </c>
    </row>
    <row r="13" spans="1:9" s="20" customFormat="1" x14ac:dyDescent="0.2">
      <c r="A13" s="35" t="s">
        <v>23</v>
      </c>
      <c r="B13" s="35"/>
      <c r="C13" s="35"/>
      <c r="D13" s="35"/>
      <c r="E13" s="35"/>
      <c r="F13" s="20" t="e">
        <f>'Beschäftigte 2017'!E60</f>
        <v>#DIV/0!</v>
      </c>
    </row>
    <row r="14" spans="1:9" s="20" customFormat="1" x14ac:dyDescent="0.2">
      <c r="A14" s="35" t="s">
        <v>22</v>
      </c>
      <c r="B14" s="35"/>
      <c r="C14" s="35"/>
      <c r="D14" s="35"/>
      <c r="E14" s="35"/>
      <c r="F14" s="20">
        <f>'Beschäftigte 2017'!E61</f>
        <v>0</v>
      </c>
    </row>
    <row r="18" spans="1:9" ht="15" x14ac:dyDescent="0.25">
      <c r="A18" s="19">
        <v>2018</v>
      </c>
    </row>
    <row r="19" spans="1:9" x14ac:dyDescent="0.2">
      <c r="A19" s="35" t="s">
        <v>21</v>
      </c>
      <c r="B19" s="35"/>
      <c r="C19" s="35"/>
      <c r="D19" s="35"/>
      <c r="E19" s="35"/>
      <c r="F19">
        <f>'Beschäftigte 2018'!E58</f>
        <v>0</v>
      </c>
      <c r="H19">
        <f>'Beschäftigte 2018'!E71</f>
        <v>0</v>
      </c>
      <c r="I19" s="26" t="e">
        <f>H19/F19</f>
        <v>#DIV/0!</v>
      </c>
    </row>
    <row r="20" spans="1:9" x14ac:dyDescent="0.2">
      <c r="A20" s="35" t="s">
        <v>20</v>
      </c>
      <c r="B20" s="35"/>
      <c r="C20" s="35"/>
      <c r="D20" s="35"/>
      <c r="E20" s="35"/>
      <c r="F20">
        <f>'Beschäftigte 2018'!E59</f>
        <v>0</v>
      </c>
    </row>
    <row r="21" spans="1:9" x14ac:dyDescent="0.2">
      <c r="A21" s="35" t="s">
        <v>23</v>
      </c>
      <c r="B21" s="35"/>
      <c r="C21" s="35"/>
      <c r="D21" s="35"/>
      <c r="E21" s="35"/>
      <c r="F21" t="e">
        <f>F20/F19</f>
        <v>#DIV/0!</v>
      </c>
    </row>
    <row r="22" spans="1:9" x14ac:dyDescent="0.2">
      <c r="A22" s="35" t="s">
        <v>22</v>
      </c>
      <c r="B22" s="35"/>
      <c r="C22" s="35"/>
      <c r="D22" s="35"/>
      <c r="E22" s="35"/>
      <c r="F22">
        <f>'Beschäftigte 2018'!E61</f>
        <v>0</v>
      </c>
    </row>
    <row r="26" spans="1:9" s="3" customFormat="1" ht="15" x14ac:dyDescent="0.25">
      <c r="A26" s="3" t="s">
        <v>25</v>
      </c>
    </row>
    <row r="27" spans="1:9" x14ac:dyDescent="0.2">
      <c r="A27" s="35" t="s">
        <v>21</v>
      </c>
      <c r="B27" s="35"/>
      <c r="C27" s="35"/>
      <c r="D27" s="35"/>
      <c r="E27" s="35"/>
      <c r="F27">
        <f>F11+F19</f>
        <v>0</v>
      </c>
      <c r="H27">
        <f>H11+H19</f>
        <v>0</v>
      </c>
      <c r="I27" s="26" t="e">
        <f>H27/F27</f>
        <v>#DIV/0!</v>
      </c>
    </row>
    <row r="28" spans="1:9" x14ac:dyDescent="0.2">
      <c r="A28" s="35" t="s">
        <v>20</v>
      </c>
      <c r="B28" s="35"/>
      <c r="C28" s="35"/>
      <c r="D28" s="35"/>
      <c r="E28" s="35"/>
      <c r="F28">
        <f>F12+F20</f>
        <v>0</v>
      </c>
    </row>
    <row r="29" spans="1:9" x14ac:dyDescent="0.2">
      <c r="A29" s="35" t="s">
        <v>23</v>
      </c>
      <c r="B29" s="35"/>
      <c r="C29" s="35"/>
      <c r="D29" s="35"/>
      <c r="E29" s="35"/>
      <c r="F29" t="e">
        <f>(F27+F28)/F27</f>
        <v>#DIV/0!</v>
      </c>
    </row>
    <row r="30" spans="1:9" x14ac:dyDescent="0.2">
      <c r="A30" s="35" t="s">
        <v>22</v>
      </c>
      <c r="B30" s="35"/>
      <c r="C30" s="35"/>
      <c r="D30" s="35"/>
      <c r="E30" s="35"/>
      <c r="F30">
        <f>F14+F22</f>
        <v>0</v>
      </c>
    </row>
  </sheetData>
  <mergeCells count="12">
    <mergeCell ref="A27:E27"/>
    <mergeCell ref="A28:E28"/>
    <mergeCell ref="A29:E29"/>
    <mergeCell ref="A30:E30"/>
    <mergeCell ref="A20:E20"/>
    <mergeCell ref="A21:E21"/>
    <mergeCell ref="A22:E22"/>
    <mergeCell ref="A19:E19"/>
    <mergeCell ref="A11:E11"/>
    <mergeCell ref="A12:E12"/>
    <mergeCell ref="A13:E13"/>
    <mergeCell ref="A14:E14"/>
  </mergeCells>
  <pageMargins left="0.7" right="0.7" top="0.78740157499999996" bottom="0.78740157499999996" header="0.3" footer="0.3"/>
  <pageSetup paperSize="9" orientation="landscape" r:id="rId1"/>
  <headerFooter>
    <oddHeader>&amp;LBeratungsdokumentation
Förderprogramm Bildungscoaches und Nachqualifizierungsberatungsstellen&amp;C
&amp;R&amp;G</oddHeader>
    <oddFooter>&amp;L&amp;A&amp;CSeite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vt:lpstr>
      <vt:lpstr>Beschäftigte 2017</vt:lpstr>
      <vt:lpstr>Beschäftigte 2018</vt:lpstr>
      <vt:lpstr>Beschäftigte Gesamt</vt:lpstr>
    </vt:vector>
  </TitlesOfParts>
  <Company>Bildungswerk der Hessischen Wirtschaft e. 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Forsthoff</dc:creator>
  <cp:lastModifiedBy>Ringel, Stephan</cp:lastModifiedBy>
  <cp:lastPrinted>2015-11-06T09:08:38Z</cp:lastPrinted>
  <dcterms:created xsi:type="dcterms:W3CDTF">2012-08-06T09:23:22Z</dcterms:created>
  <dcterms:modified xsi:type="dcterms:W3CDTF">2017-01-31T07:35:33Z</dcterms:modified>
</cp:coreProperties>
</file>