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T39747\Downloads\"/>
    </mc:Choice>
  </mc:AlternateContent>
  <xr:revisionPtr revIDLastSave="0" documentId="13_ncr:1_{CB9838A0-E419-45CF-B24B-FE3BD3E6539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eitnachweis" sheetId="7" r:id="rId1"/>
    <sheet name="Tabelle1" sheetId="6" state="hidden" r:id="rId2"/>
  </sheets>
  <definedNames>
    <definedName name="_xlnm._FilterDatabase" localSheetId="0" hidden="1">Zeitnachweis!#REF!</definedName>
    <definedName name="_xlnm.Print_Area" localSheetId="0">Zeitnachweis!$B$1:$AZ$51</definedName>
    <definedName name="EndeFebruar" localSheetId="0">Zeitnachweis!$B$27</definedName>
    <definedName name="EndeFebruar">#REF!</definedName>
    <definedName name="Satz2015" localSheetId="0">Zeitnachweis!#REF!</definedName>
    <definedName name="Satz2015">#REF!</definedName>
    <definedName name="Satz2016" localSheetId="0">Zeitnachweis!#REF!</definedName>
    <definedName name="Satz201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1" i="7" l="1"/>
  <c r="AK40" i="7"/>
  <c r="AK39" i="7"/>
  <c r="AK38" i="7"/>
  <c r="AK37" i="7"/>
  <c r="AK36" i="7"/>
  <c r="AK35" i="7"/>
  <c r="AK34" i="7"/>
  <c r="AK33" i="7"/>
  <c r="AK32" i="7"/>
  <c r="AK31" i="7"/>
  <c r="AK30" i="7"/>
  <c r="AK29" i="7"/>
  <c r="AK41" i="7" l="1"/>
  <c r="E74" i="7" l="1"/>
  <c r="F74" i="7"/>
  <c r="Q29" i="7" s="1"/>
  <c r="AR29" i="7" s="1"/>
  <c r="F40" i="7"/>
  <c r="F39" i="7"/>
  <c r="F38" i="7"/>
  <c r="F37" i="7"/>
  <c r="F36" i="7"/>
  <c r="F35" i="7"/>
  <c r="F34" i="7"/>
  <c r="F33" i="7"/>
  <c r="F32" i="7"/>
  <c r="F31" i="7"/>
  <c r="F30" i="7"/>
  <c r="F29" i="7"/>
  <c r="Q21" i="7"/>
  <c r="AA5" i="7"/>
  <c r="Q37" i="7" l="1"/>
  <c r="AR37" i="7" s="1"/>
  <c r="Q36" i="7"/>
  <c r="AR36" i="7" s="1"/>
  <c r="Q35" i="7"/>
  <c r="AR35" i="7" s="1"/>
  <c r="Q34" i="7"/>
  <c r="AR34" i="7" s="1"/>
  <c r="Q33" i="7"/>
  <c r="AR33" i="7" s="1"/>
  <c r="Q40" i="7"/>
  <c r="AR40" i="7" s="1"/>
  <c r="Q32" i="7"/>
  <c r="AR32" i="7" s="1"/>
  <c r="Q31" i="7"/>
  <c r="AR31" i="7" s="1"/>
  <c r="Q39" i="7"/>
  <c r="AR39" i="7" s="1"/>
  <c r="Q38" i="7"/>
  <c r="AR38" i="7" s="1"/>
  <c r="Q30" i="7"/>
  <c r="AR30" i="7" s="1"/>
  <c r="N30" i="7"/>
  <c r="N31" i="7"/>
  <c r="N32" i="7"/>
  <c r="N33" i="7"/>
  <c r="N34" i="7"/>
  <c r="N35" i="7"/>
  <c r="N36" i="7"/>
  <c r="N37" i="7"/>
  <c r="N38" i="7"/>
  <c r="N39" i="7"/>
  <c r="N40" i="7"/>
  <c r="AR41" i="7" l="1"/>
</calcChain>
</file>

<file path=xl/sharedStrings.xml><?xml version="1.0" encoding="utf-8"?>
<sst xmlns="http://schemas.openxmlformats.org/spreadsheetml/2006/main" count="42" uniqueCount="41">
  <si>
    <t>Arbeitsmarktbudget</t>
  </si>
  <si>
    <t>Impulse der Arbeitsmarktpolitik  - IdeA</t>
  </si>
  <si>
    <t>Bestätigung über die geleistete Arbeitszeit im Projekt</t>
  </si>
  <si>
    <t>Im angegebenen Zeitraum wurden monatlich folgende Arbeitszeiten für das Projekt aufgewendet:</t>
  </si>
  <si>
    <t>Meldezeitraum</t>
  </si>
  <si>
    <t>Monat</t>
  </si>
  <si>
    <t>Förderprogramm:</t>
  </si>
  <si>
    <t>Zuwendungsempfänger:</t>
  </si>
  <si>
    <t>Aktenzeichen:</t>
  </si>
  <si>
    <t>SAP-Antragsnummer:</t>
  </si>
  <si>
    <t xml:space="preserve">Postleitzahl: </t>
  </si>
  <si>
    <t>Ort:</t>
  </si>
  <si>
    <t>Name Mitarbeiter/in:</t>
  </si>
  <si>
    <t>Projektfunktion:</t>
  </si>
  <si>
    <t xml:space="preserve"> </t>
  </si>
  <si>
    <t>Projektleitung großer / komplexer Projekte</t>
  </si>
  <si>
    <t>Herausgehobene Projektmitarbeit</t>
  </si>
  <si>
    <t>Projektmitarbeit</t>
  </si>
  <si>
    <t>Fachkraft</t>
  </si>
  <si>
    <t>F3</t>
  </si>
  <si>
    <t>Standardeinheitssatz pro Stunde</t>
  </si>
  <si>
    <t>Gesamt:</t>
  </si>
  <si>
    <t>Projektleitung und herausgehobene Projektmitarbeit</t>
  </si>
  <si>
    <t>Projektbezeichnung:</t>
  </si>
  <si>
    <t>im ESF+ Hessen in der Förderperiode 2021-2027</t>
  </si>
  <si>
    <t>Die Richtigkeit der Angaben wird versichert.</t>
  </si>
  <si>
    <t>Der/die Mitarbeiter/-in ist Beamter/-in des Landes Hessen und als Lehrkraft an der Schule eingesetzt.</t>
  </si>
  <si>
    <t xml:space="preserve">Ort, Datum </t>
  </si>
  <si>
    <t xml:space="preserve">     Stempel, Unterschrift Arbeitgeber bzw. Staatliches Schulamt</t>
  </si>
  <si>
    <t xml:space="preserve">Abrechnung nach Stunden - Formular für Projekte mit Restkosten im Jahr </t>
  </si>
  <si>
    <r>
      <t xml:space="preserve">Wurde Ihr Projekt </t>
    </r>
    <r>
      <rPr>
        <b/>
        <u/>
        <sz val="12"/>
        <rFont val="Arial"/>
        <family val="2"/>
      </rPr>
      <t>nach</t>
    </r>
    <r>
      <rPr>
        <b/>
        <sz val="12"/>
        <rFont val="Arial"/>
        <family val="2"/>
      </rPr>
      <t xml:space="preserve"> dem 01.08.2023 bewilligt?</t>
    </r>
  </si>
  <si>
    <t>alte Werte</t>
  </si>
  <si>
    <t>neue Werte</t>
  </si>
  <si>
    <t>Aktivitäten zur Optimierung der Zusammenarbeit in den OloV-Regionen</t>
  </si>
  <si>
    <r>
      <t>OloV-Ist-Std. im Projekt</t>
    </r>
    <r>
      <rPr>
        <b/>
        <vertAlign val="superscript"/>
        <sz val="11"/>
        <color theme="1"/>
        <rFont val="Arial"/>
        <family val="2"/>
      </rPr>
      <t xml:space="preserve"> 1)</t>
    </r>
  </si>
  <si>
    <r>
      <t>Ist-Std. im Projekt</t>
    </r>
    <r>
      <rPr>
        <b/>
        <vertAlign val="superscript"/>
        <sz val="11"/>
        <color theme="1"/>
        <rFont val="Arial"/>
        <family val="2"/>
      </rPr>
      <t xml:space="preserve"> 2)</t>
    </r>
  </si>
  <si>
    <r>
      <t xml:space="preserve">anteil. Vergütung Projekt </t>
    </r>
    <r>
      <rPr>
        <b/>
        <vertAlign val="superscript"/>
        <sz val="11"/>
        <color theme="1"/>
        <rFont val="Arial"/>
        <family val="2"/>
      </rPr>
      <t>3)</t>
    </r>
  </si>
  <si>
    <r>
      <rPr>
        <vertAlign val="superscript"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Es handelt sich um die Angabe der geleisteten Ist-Deptutatsstunden im Projekt. Es sind ausschließlich tatsächliche Deptutatsstunden zu erfassen (z.B. kein Urlaub bzw. Krankheit.)</t>
    </r>
  </si>
  <si>
    <r>
      <rPr>
        <vertAlign val="superscript"/>
        <sz val="9"/>
        <color theme="1"/>
        <rFont val="Arial"/>
        <family val="2"/>
      </rPr>
      <t>2)</t>
    </r>
    <r>
      <rPr>
        <sz val="9"/>
        <color theme="1"/>
        <rFont val="Arial"/>
        <family val="2"/>
      </rPr>
      <t xml:space="preserve"> Umrechnungsfaktor: 1 OloV-Deputatsstunde entspricht 1,45 Zeitstunden.</t>
    </r>
  </si>
  <si>
    <r>
      <rPr>
        <vertAlign val="superscript"/>
        <sz val="9"/>
        <color theme="1"/>
        <rFont val="Arial"/>
        <family val="2"/>
      </rPr>
      <t>3)</t>
    </r>
    <r>
      <rPr>
        <sz val="9"/>
        <color theme="1"/>
        <rFont val="Arial"/>
        <family val="2"/>
      </rPr>
      <t xml:space="preserve"> Die Berechnung der anteiligen Vergütung im Projekt erfolgt automatisch pro Monat auf Basis der Standardeinheiskosten pro Arbeitsplatz je Funktion.</t>
    </r>
  </si>
  <si>
    <t>Für den/die Mitarbeiter/-in liegt ein Vertrag vor, mit dem das Beschäftigungsverhältnis mit dem Land Hessen nachgewiesen werden kann.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</si>
</sst>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\ &quot;€&quot;"/>
    <numFmt numFmtId="166" formatCode="_-* #,##0.00\ [$€-407]_-;\-* #,##0.00\ [$€-407]_-;_-* &quot;-&quot;??\ [$€-407]_-;_-@_-"/>
    <numFmt numFmtId="167" formatCode="[$-407]mmmm\ yyyy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1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30">
    <xf numFmtId="0" fontId="0" fillId="0" borderId="0" xfId="0"/>
    <xf numFmtId="0" fontId="25" fillId="0" borderId="0" xfId="0" applyFont="1"/>
    <xf numFmtId="0" fontId="18" fillId="0" borderId="0" xfId="0" applyFont="1" applyFill="1" applyAlignment="1" applyProtection="1">
      <alignment vertical="center"/>
    </xf>
    <xf numFmtId="3" fontId="19" fillId="0" borderId="0" xfId="0" applyNumberFormat="1" applyFont="1" applyFill="1" applyAlignment="1" applyProtection="1">
      <alignment horizontal="center" vertical="center"/>
    </xf>
    <xf numFmtId="1" fontId="19" fillId="0" borderId="0" xfId="0" applyNumberFormat="1" applyFont="1" applyFill="1" applyAlignment="1" applyProtection="1">
      <alignment vertical="center"/>
    </xf>
    <xf numFmtId="165" fontId="19" fillId="0" borderId="0" xfId="0" applyNumberFormat="1" applyFont="1" applyFill="1" applyAlignment="1" applyProtection="1">
      <alignment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Fill="1" applyAlignment="1" applyProtection="1">
      <alignment horizontal="center" vertical="center"/>
    </xf>
    <xf numFmtId="0" fontId="31" fillId="0" borderId="0" xfId="0" applyFont="1" applyAlignment="1" applyProtection="1">
      <alignment vertical="center"/>
    </xf>
    <xf numFmtId="0" fontId="32" fillId="0" borderId="0" xfId="0" applyFont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0" fontId="20" fillId="33" borderId="12" xfId="0" applyFont="1" applyFill="1" applyBorder="1" applyAlignment="1" applyProtection="1">
      <alignment vertical="center"/>
    </xf>
    <xf numFmtId="0" fontId="20" fillId="33" borderId="13" xfId="0" applyFont="1" applyFill="1" applyBorder="1" applyAlignment="1" applyProtection="1">
      <alignment vertical="center"/>
    </xf>
    <xf numFmtId="0" fontId="20" fillId="33" borderId="14" xfId="0" applyFont="1" applyFill="1" applyBorder="1" applyAlignment="1" applyProtection="1">
      <alignment vertical="center"/>
    </xf>
    <xf numFmtId="0" fontId="18" fillId="34" borderId="0" xfId="0" applyFont="1" applyFill="1" applyAlignment="1" applyProtection="1">
      <alignment vertical="center"/>
    </xf>
    <xf numFmtId="0" fontId="26" fillId="34" borderId="0" xfId="0" applyFont="1" applyFill="1" applyAlignment="1" applyProtection="1">
      <alignment horizontal="left" vertical="center"/>
    </xf>
    <xf numFmtId="0" fontId="27" fillId="34" borderId="0" xfId="0" applyFont="1" applyFill="1" applyAlignment="1" applyProtection="1">
      <alignment horizontal="left" vertical="center"/>
    </xf>
    <xf numFmtId="0" fontId="19" fillId="34" borderId="0" xfId="0" applyFont="1" applyFill="1" applyAlignment="1" applyProtection="1">
      <alignment vertical="center"/>
    </xf>
    <xf numFmtId="0" fontId="20" fillId="34" borderId="0" xfId="0" applyFont="1" applyFill="1" applyAlignment="1" applyProtection="1">
      <alignment horizontal="center" vertical="center"/>
    </xf>
    <xf numFmtId="0" fontId="20" fillId="34" borderId="0" xfId="0" applyFont="1" applyFill="1" applyAlignment="1" applyProtection="1">
      <alignment vertical="center"/>
    </xf>
    <xf numFmtId="0" fontId="19" fillId="34" borderId="0" xfId="0" applyFont="1" applyFill="1" applyBorder="1" applyAlignment="1" applyProtection="1">
      <alignment horizontal="left" vertical="center"/>
    </xf>
    <xf numFmtId="165" fontId="19" fillId="34" borderId="0" xfId="0" applyNumberFormat="1" applyFont="1" applyFill="1" applyBorder="1" applyAlignment="1" applyProtection="1">
      <alignment horizontal="left" vertical="center"/>
    </xf>
    <xf numFmtId="165" fontId="19" fillId="34" borderId="0" xfId="0" applyNumberFormat="1" applyFont="1" applyFill="1" applyAlignment="1" applyProtection="1">
      <alignment vertical="center"/>
    </xf>
    <xf numFmtId="3" fontId="19" fillId="34" borderId="0" xfId="0" applyNumberFormat="1" applyFont="1" applyFill="1" applyAlignment="1" applyProtection="1">
      <alignment horizontal="center" vertical="center"/>
    </xf>
    <xf numFmtId="1" fontId="19" fillId="34" borderId="0" xfId="0" applyNumberFormat="1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/>
    </xf>
    <xf numFmtId="0" fontId="29" fillId="34" borderId="0" xfId="0" applyFont="1" applyFill="1" applyAlignment="1" applyProtection="1">
      <alignment vertical="center"/>
    </xf>
    <xf numFmtId="0" fontId="30" fillId="34" borderId="0" xfId="0" applyFont="1" applyFill="1" applyAlignment="1" applyProtection="1">
      <alignment vertical="center"/>
    </xf>
    <xf numFmtId="14" fontId="22" fillId="34" borderId="0" xfId="0" applyNumberFormat="1" applyFont="1" applyFill="1" applyAlignment="1" applyProtection="1">
      <alignment vertical="center"/>
    </xf>
    <xf numFmtId="2" fontId="19" fillId="33" borderId="15" xfId="0" applyNumberFormat="1" applyFont="1" applyFill="1" applyBorder="1" applyAlignment="1" applyProtection="1">
      <alignment horizontal="center" vertical="center"/>
    </xf>
    <xf numFmtId="0" fontId="31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horizontal="left"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35" fillId="0" borderId="0" xfId="0" applyFont="1" applyAlignment="1" applyProtection="1">
      <alignment vertical="top"/>
      <protection hidden="1"/>
    </xf>
    <xf numFmtId="2" fontId="19" fillId="33" borderId="15" xfId="0" applyNumberFormat="1" applyFont="1" applyFill="1" applyBorder="1" applyAlignment="1" applyProtection="1">
      <alignment vertical="center"/>
    </xf>
    <xf numFmtId="2" fontId="19" fillId="33" borderId="16" xfId="0" applyNumberFormat="1" applyFont="1" applyFill="1" applyBorder="1" applyAlignment="1" applyProtection="1">
      <alignment vertical="center"/>
    </xf>
    <xf numFmtId="2" fontId="19" fillId="33" borderId="17" xfId="0" applyNumberFormat="1" applyFont="1" applyFill="1" applyBorder="1" applyAlignment="1" applyProtection="1">
      <alignment vertical="center"/>
    </xf>
    <xf numFmtId="0" fontId="19" fillId="33" borderId="0" xfId="0" applyFont="1" applyFill="1" applyAlignment="1" applyProtection="1">
      <alignment vertical="center"/>
    </xf>
    <xf numFmtId="166" fontId="18" fillId="33" borderId="16" xfId="42" applyNumberFormat="1" applyFont="1" applyFill="1" applyBorder="1" applyAlignment="1" applyProtection="1">
      <alignment vertical="center"/>
    </xf>
    <xf numFmtId="166" fontId="18" fillId="33" borderId="17" xfId="42" applyNumberFormat="1" applyFont="1" applyFill="1" applyBorder="1" applyAlignment="1" applyProtection="1">
      <alignment vertical="center"/>
    </xf>
    <xf numFmtId="0" fontId="19" fillId="34" borderId="0" xfId="0" applyFont="1" applyFill="1" applyBorder="1" applyAlignment="1" applyProtection="1">
      <alignment vertical="center"/>
    </xf>
    <xf numFmtId="0" fontId="19" fillId="34" borderId="0" xfId="0" applyFont="1" applyFill="1" applyAlignment="1" applyProtection="1">
      <alignment vertical="center"/>
    </xf>
    <xf numFmtId="0" fontId="36" fillId="34" borderId="0" xfId="0" applyFont="1" applyFill="1" applyBorder="1" applyAlignment="1" applyProtection="1">
      <alignment horizontal="center" vertical="center"/>
    </xf>
    <xf numFmtId="49" fontId="36" fillId="34" borderId="0" xfId="0" applyNumberFormat="1" applyFont="1" applyFill="1" applyBorder="1" applyAlignment="1" applyProtection="1">
      <alignment horizontal="left" vertical="center" indent="2"/>
    </xf>
    <xf numFmtId="2" fontId="36" fillId="34" borderId="0" xfId="0" applyNumberFormat="1" applyFont="1" applyFill="1" applyBorder="1" applyAlignment="1" applyProtection="1">
      <alignment horizontal="center" vertical="center"/>
    </xf>
    <xf numFmtId="166" fontId="37" fillId="34" borderId="0" xfId="42" applyNumberFormat="1" applyFont="1" applyFill="1" applyBorder="1" applyAlignment="1" applyProtection="1">
      <alignment vertical="center"/>
    </xf>
    <xf numFmtId="166" fontId="37" fillId="34" borderId="0" xfId="42" applyNumberFormat="1" applyFont="1" applyFill="1" applyBorder="1" applyAlignment="1" applyProtection="1">
      <alignment horizontal="center" vertical="center"/>
    </xf>
    <xf numFmtId="2" fontId="36" fillId="34" borderId="0" xfId="0" applyNumberFormat="1" applyFont="1" applyFill="1" applyBorder="1" applyAlignment="1" applyProtection="1">
      <alignment vertical="center"/>
    </xf>
    <xf numFmtId="0" fontId="19" fillId="34" borderId="0" xfId="0" applyFont="1" applyFill="1" applyAlignment="1" applyProtection="1">
      <alignment vertical="center"/>
    </xf>
    <xf numFmtId="0" fontId="29" fillId="34" borderId="0" xfId="0" applyFont="1" applyFill="1" applyAlignment="1" applyProtection="1">
      <alignment horizontal="left" vertical="top" wrapText="1"/>
    </xf>
    <xf numFmtId="0" fontId="26" fillId="34" borderId="0" xfId="0" applyFont="1" applyFill="1" applyAlignment="1" applyProtection="1">
      <alignment vertical="center"/>
    </xf>
    <xf numFmtId="167" fontId="19" fillId="33" borderId="15" xfId="0" applyNumberFormat="1" applyFont="1" applyFill="1" applyBorder="1" applyAlignment="1" applyProtection="1">
      <alignment vertical="center"/>
    </xf>
    <xf numFmtId="167" fontId="19" fillId="33" borderId="16" xfId="0" applyNumberFormat="1" applyFont="1" applyFill="1" applyBorder="1" applyAlignment="1" applyProtection="1">
      <alignment vertical="center"/>
    </xf>
    <xf numFmtId="167" fontId="19" fillId="33" borderId="17" xfId="0" applyNumberFormat="1" applyFont="1" applyFill="1" applyBorder="1" applyAlignment="1" applyProtection="1">
      <alignment vertical="center"/>
    </xf>
    <xf numFmtId="0" fontId="19" fillId="33" borderId="16" xfId="0" applyNumberFormat="1" applyFont="1" applyFill="1" applyBorder="1" applyAlignment="1" applyProtection="1">
      <alignment vertical="center"/>
    </xf>
    <xf numFmtId="0" fontId="21" fillId="34" borderId="0" xfId="0" applyFont="1" applyFill="1" applyAlignment="1" applyProtection="1">
      <alignment vertical="center" wrapText="1"/>
    </xf>
    <xf numFmtId="0" fontId="37" fillId="34" borderId="0" xfId="0" applyFont="1" applyFill="1" applyAlignment="1" applyProtection="1">
      <alignment vertical="center"/>
    </xf>
    <xf numFmtId="0" fontId="28" fillId="34" borderId="0" xfId="0" applyFont="1" applyFill="1" applyAlignment="1" applyProtection="1">
      <alignment vertical="center"/>
    </xf>
    <xf numFmtId="0" fontId="40" fillId="34" borderId="0" xfId="0" applyFont="1" applyFill="1" applyAlignment="1" applyProtection="1">
      <alignment vertical="center"/>
    </xf>
    <xf numFmtId="0" fontId="19" fillId="34" borderId="0" xfId="0" applyFont="1" applyFill="1" applyAlignment="1" applyProtection="1">
      <alignment vertical="top"/>
    </xf>
    <xf numFmtId="0" fontId="19" fillId="0" borderId="0" xfId="0" applyFont="1" applyFill="1" applyAlignment="1" applyProtection="1">
      <alignment vertical="top"/>
    </xf>
    <xf numFmtId="166" fontId="19" fillId="33" borderId="15" xfId="42" applyNumberFormat="1" applyFont="1" applyFill="1" applyBorder="1" applyAlignment="1" applyProtection="1">
      <alignment horizontal="center" vertical="center"/>
    </xf>
    <xf numFmtId="166" fontId="19" fillId="33" borderId="16" xfId="42" applyNumberFormat="1" applyFont="1" applyFill="1" applyBorder="1" applyAlignment="1" applyProtection="1">
      <alignment horizontal="center" vertical="center"/>
    </xf>
    <xf numFmtId="166" fontId="19" fillId="33" borderId="17" xfId="42" applyNumberFormat="1" applyFont="1" applyFill="1" applyBorder="1" applyAlignment="1" applyProtection="1">
      <alignment horizontal="center" vertical="center"/>
    </xf>
    <xf numFmtId="2" fontId="19" fillId="33" borderId="16" xfId="0" applyNumberFormat="1" applyFont="1" applyFill="1" applyBorder="1" applyAlignment="1" applyProtection="1">
      <alignment horizontal="center" vertical="center"/>
    </xf>
    <xf numFmtId="0" fontId="29" fillId="34" borderId="0" xfId="0" applyFont="1" applyFill="1" applyAlignment="1" applyProtection="1">
      <alignment horizontal="left" vertical="center"/>
    </xf>
    <xf numFmtId="0" fontId="19" fillId="33" borderId="10" xfId="0" applyFont="1" applyFill="1" applyBorder="1" applyAlignment="1" applyProtection="1">
      <alignment horizontal="center" vertical="center"/>
    </xf>
    <xf numFmtId="166" fontId="18" fillId="33" borderId="16" xfId="42" applyNumberFormat="1" applyFont="1" applyFill="1" applyBorder="1" applyAlignment="1" applyProtection="1">
      <alignment horizontal="center" vertical="center"/>
    </xf>
    <xf numFmtId="2" fontId="36" fillId="34" borderId="19" xfId="0" applyNumberFormat="1" applyFont="1" applyFill="1" applyBorder="1" applyAlignment="1" applyProtection="1">
      <alignment horizontal="center" vertical="center"/>
    </xf>
    <xf numFmtId="2" fontId="19" fillId="34" borderId="15" xfId="0" applyNumberFormat="1" applyFont="1" applyFill="1" applyBorder="1" applyAlignment="1" applyProtection="1">
      <alignment horizontal="center" vertical="center"/>
      <protection locked="0"/>
    </xf>
    <xf numFmtId="2" fontId="19" fillId="34" borderId="16" xfId="0" applyNumberFormat="1" applyFont="1" applyFill="1" applyBorder="1" applyAlignment="1" applyProtection="1">
      <alignment horizontal="center" vertical="center"/>
      <protection locked="0"/>
    </xf>
    <xf numFmtId="2" fontId="19" fillId="34" borderId="17" xfId="0" applyNumberFormat="1" applyFont="1" applyFill="1" applyBorder="1" applyAlignment="1" applyProtection="1">
      <alignment horizontal="center" vertical="center"/>
      <protection locked="0"/>
    </xf>
    <xf numFmtId="0" fontId="19" fillId="34" borderId="11" xfId="0" applyFont="1" applyFill="1" applyBorder="1" applyAlignment="1" applyProtection="1">
      <protection locked="0"/>
    </xf>
    <xf numFmtId="0" fontId="19" fillId="34" borderId="0" xfId="0" applyFont="1" applyFill="1" applyBorder="1" applyAlignment="1" applyProtection="1">
      <alignment horizontal="center" vertical="top"/>
    </xf>
    <xf numFmtId="0" fontId="19" fillId="34" borderId="0" xfId="0" applyFont="1" applyFill="1" applyAlignment="1" applyProtection="1">
      <alignment horizontal="center" vertical="top" wrapText="1"/>
    </xf>
    <xf numFmtId="0" fontId="29" fillId="34" borderId="0" xfId="0" applyFont="1" applyFill="1" applyAlignment="1" applyProtection="1">
      <alignment horizontal="left" vertical="top"/>
    </xf>
    <xf numFmtId="2" fontId="19" fillId="34" borderId="22" xfId="0" applyNumberFormat="1" applyFont="1" applyFill="1" applyBorder="1" applyAlignment="1" applyProtection="1">
      <alignment horizontal="center" vertical="center"/>
      <protection locked="0"/>
    </xf>
    <xf numFmtId="2" fontId="19" fillId="34" borderId="11" xfId="0" applyNumberFormat="1" applyFont="1" applyFill="1" applyBorder="1" applyAlignment="1" applyProtection="1">
      <alignment horizontal="center" vertical="center"/>
      <protection locked="0"/>
    </xf>
    <xf numFmtId="2" fontId="19" fillId="34" borderId="23" xfId="0" applyNumberFormat="1" applyFont="1" applyFill="1" applyBorder="1" applyAlignment="1" applyProtection="1">
      <alignment horizontal="center" vertical="center"/>
      <protection locked="0"/>
    </xf>
    <xf numFmtId="2" fontId="19" fillId="0" borderId="15" xfId="0" applyNumberFormat="1" applyFont="1" applyFill="1" applyBorder="1" applyAlignment="1" applyProtection="1">
      <alignment horizontal="center" vertical="center"/>
      <protection locked="0"/>
    </xf>
    <xf numFmtId="2" fontId="19" fillId="0" borderId="16" xfId="0" applyNumberFormat="1" applyFont="1" applyFill="1" applyBorder="1" applyAlignment="1" applyProtection="1">
      <alignment horizontal="center" vertical="center"/>
      <protection locked="0"/>
    </xf>
    <xf numFmtId="2" fontId="19" fillId="0" borderId="17" xfId="0" applyNumberFormat="1" applyFont="1" applyFill="1" applyBorder="1" applyAlignment="1" applyProtection="1">
      <alignment horizontal="center" vertical="center"/>
      <protection locked="0"/>
    </xf>
    <xf numFmtId="2" fontId="19" fillId="34" borderId="20" xfId="0" applyNumberFormat="1" applyFont="1" applyFill="1" applyBorder="1" applyAlignment="1" applyProtection="1">
      <alignment horizontal="center" vertical="center"/>
      <protection locked="0"/>
    </xf>
    <xf numFmtId="2" fontId="19" fillId="34" borderId="19" xfId="0" applyNumberFormat="1" applyFont="1" applyFill="1" applyBorder="1" applyAlignment="1" applyProtection="1">
      <alignment horizontal="center" vertical="center"/>
      <protection locked="0"/>
    </xf>
    <xf numFmtId="2" fontId="19" fillId="34" borderId="21" xfId="0" applyNumberFormat="1" applyFont="1" applyFill="1" applyBorder="1" applyAlignment="1" applyProtection="1">
      <alignment horizontal="center" vertical="center"/>
      <protection locked="0"/>
    </xf>
    <xf numFmtId="0" fontId="21" fillId="34" borderId="0" xfId="0" applyFont="1" applyFill="1" applyAlignment="1" applyProtection="1">
      <alignment vertical="center" wrapText="1"/>
    </xf>
    <xf numFmtId="0" fontId="19" fillId="33" borderId="18" xfId="0" applyFont="1" applyFill="1" applyBorder="1" applyAlignment="1" applyProtection="1">
      <alignment horizontal="center" vertical="center"/>
    </xf>
    <xf numFmtId="165" fontId="20" fillId="34" borderId="0" xfId="0" applyNumberFormat="1" applyFont="1" applyFill="1" applyAlignment="1" applyProtection="1">
      <alignment horizontal="center" vertical="center"/>
    </xf>
    <xf numFmtId="0" fontId="20" fillId="33" borderId="10" xfId="0" applyFont="1" applyFill="1" applyBorder="1" applyAlignment="1" applyProtection="1">
      <alignment horizontal="center" vertical="center"/>
    </xf>
    <xf numFmtId="0" fontId="20" fillId="33" borderId="15" xfId="0" applyFont="1" applyFill="1" applyBorder="1" applyAlignment="1" applyProtection="1">
      <alignment horizontal="center" vertical="center"/>
    </xf>
    <xf numFmtId="0" fontId="20" fillId="33" borderId="16" xfId="0" applyFont="1" applyFill="1" applyBorder="1" applyAlignment="1" applyProtection="1">
      <alignment horizontal="center" vertical="center"/>
    </xf>
    <xf numFmtId="0" fontId="20" fillId="33" borderId="17" xfId="0" applyFont="1" applyFill="1" applyBorder="1" applyAlignment="1" applyProtection="1">
      <alignment horizontal="center" vertical="center"/>
    </xf>
    <xf numFmtId="0" fontId="20" fillId="33" borderId="12" xfId="0" applyFont="1" applyFill="1" applyBorder="1" applyAlignment="1" applyProtection="1">
      <alignment vertical="center"/>
    </xf>
    <xf numFmtId="0" fontId="20" fillId="33" borderId="13" xfId="0" applyFont="1" applyFill="1" applyBorder="1" applyAlignment="1" applyProtection="1">
      <alignment vertical="center"/>
    </xf>
    <xf numFmtId="0" fontId="20" fillId="33" borderId="14" xfId="0" applyFont="1" applyFill="1" applyBorder="1" applyAlignment="1" applyProtection="1">
      <alignment vertical="center"/>
    </xf>
    <xf numFmtId="0" fontId="20" fillId="0" borderId="12" xfId="0" applyFont="1" applyFill="1" applyBorder="1" applyAlignment="1" applyProtection="1">
      <alignment vertical="center"/>
      <protection locked="0"/>
    </xf>
    <xf numFmtId="0" fontId="20" fillId="0" borderId="13" xfId="0" applyFont="1" applyFill="1" applyBorder="1" applyAlignment="1" applyProtection="1">
      <alignment vertical="center"/>
      <protection locked="0"/>
    </xf>
    <xf numFmtId="0" fontId="20" fillId="0" borderId="14" xfId="0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center" vertical="center"/>
    </xf>
    <xf numFmtId="0" fontId="20" fillId="0" borderId="13" xfId="0" applyFont="1" applyFill="1" applyBorder="1" applyAlignment="1" applyProtection="1">
      <alignment horizontal="center" vertical="center"/>
    </xf>
    <xf numFmtId="0" fontId="20" fillId="0" borderId="14" xfId="0" applyFont="1" applyFill="1" applyBorder="1" applyAlignment="1" applyProtection="1">
      <alignment horizontal="center" vertical="center"/>
    </xf>
    <xf numFmtId="0" fontId="20" fillId="33" borderId="13" xfId="0" applyFont="1" applyFill="1" applyBorder="1" applyAlignment="1" applyProtection="1">
      <alignment horizontal="center" vertical="center"/>
    </xf>
    <xf numFmtId="0" fontId="20" fillId="33" borderId="14" xfId="0" applyFont="1" applyFill="1" applyBorder="1" applyAlignment="1" applyProtection="1">
      <alignment horizontal="center" vertical="center"/>
    </xf>
    <xf numFmtId="0" fontId="19" fillId="0" borderId="12" xfId="0" applyFont="1" applyFill="1" applyBorder="1" applyAlignment="1" applyProtection="1">
      <alignment vertical="center"/>
      <protection locked="0"/>
    </xf>
    <xf numFmtId="0" fontId="19" fillId="0" borderId="13" xfId="0" applyFont="1" applyFill="1" applyBorder="1" applyAlignment="1" applyProtection="1">
      <alignment vertical="center"/>
      <protection locked="0"/>
    </xf>
    <xf numFmtId="0" fontId="19" fillId="0" borderId="14" xfId="0" applyFont="1" applyFill="1" applyBorder="1" applyAlignment="1" applyProtection="1">
      <alignment vertical="center"/>
      <protection locked="0"/>
    </xf>
    <xf numFmtId="0" fontId="28" fillId="34" borderId="0" xfId="0" applyFont="1" applyFill="1" applyAlignment="1" applyProtection="1">
      <alignment horizontal="center"/>
    </xf>
    <xf numFmtId="0" fontId="28" fillId="34" borderId="0" xfId="0" applyFont="1" applyFill="1" applyAlignment="1" applyProtection="1">
      <alignment horizontal="center" vertical="center"/>
    </xf>
    <xf numFmtId="0" fontId="18" fillId="33" borderId="12" xfId="0" applyFont="1" applyFill="1" applyBorder="1" applyAlignment="1" applyProtection="1">
      <alignment horizontal="center" vertical="center"/>
    </xf>
    <xf numFmtId="0" fontId="18" fillId="33" borderId="13" xfId="0" applyFont="1" applyFill="1" applyBorder="1" applyAlignment="1" applyProtection="1">
      <alignment horizontal="center" vertical="center"/>
    </xf>
    <xf numFmtId="0" fontId="18" fillId="33" borderId="14" xfId="0" applyFont="1" applyFill="1" applyBorder="1" applyAlignment="1" applyProtection="1">
      <alignment horizontal="center" vertical="center"/>
    </xf>
    <xf numFmtId="0" fontId="28" fillId="34" borderId="0" xfId="0" applyFont="1" applyFill="1" applyAlignment="1" applyProtection="1">
      <alignment horizontal="right" vertical="center"/>
    </xf>
    <xf numFmtId="0" fontId="28" fillId="34" borderId="24" xfId="0" applyFont="1" applyFill="1" applyBorder="1" applyAlignment="1" applyProtection="1">
      <alignment horizontal="center" vertical="center"/>
      <protection locked="0"/>
    </xf>
    <xf numFmtId="0" fontId="39" fillId="34" borderId="24" xfId="0" applyFont="1" applyFill="1" applyBorder="1" applyAlignment="1" applyProtection="1">
      <alignment horizontal="center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19" fillId="0" borderId="13" xfId="0" applyFont="1" applyFill="1" applyBorder="1" applyAlignment="1" applyProtection="1">
      <alignment horizontal="left" vertical="center"/>
      <protection locked="0"/>
    </xf>
    <xf numFmtId="0" fontId="19" fillId="0" borderId="14" xfId="0" applyFont="1" applyFill="1" applyBorder="1" applyAlignment="1" applyProtection="1">
      <alignment horizontal="left" vertical="center"/>
      <protection locked="0"/>
    </xf>
    <xf numFmtId="0" fontId="20" fillId="34" borderId="12" xfId="0" applyFont="1" applyFill="1" applyBorder="1" applyAlignment="1" applyProtection="1">
      <alignment horizontal="center" vertical="center"/>
      <protection locked="0"/>
    </xf>
    <xf numFmtId="0" fontId="20" fillId="34" borderId="13" xfId="0" applyFont="1" applyFill="1" applyBorder="1" applyAlignment="1" applyProtection="1">
      <alignment horizontal="center" vertical="center"/>
      <protection locked="0"/>
    </xf>
    <xf numFmtId="0" fontId="20" fillId="34" borderId="14" xfId="0" applyFont="1" applyFill="1" applyBorder="1" applyAlignment="1" applyProtection="1">
      <alignment horizontal="center" vertical="center"/>
      <protection locked="0"/>
    </xf>
    <xf numFmtId="0" fontId="20" fillId="33" borderId="12" xfId="0" applyFont="1" applyFill="1" applyBorder="1" applyAlignment="1" applyProtection="1">
      <alignment horizontal="center" vertical="center"/>
    </xf>
    <xf numFmtId="166" fontId="36" fillId="34" borderId="19" xfId="42" applyNumberFormat="1" applyFont="1" applyFill="1" applyBorder="1" applyAlignment="1" applyProtection="1">
      <alignment horizontal="left" vertical="center"/>
    </xf>
    <xf numFmtId="0" fontId="21" fillId="34" borderId="0" xfId="0" applyFont="1" applyFill="1" applyAlignment="1" applyProtection="1">
      <alignment horizontal="left" vertical="center" wrapText="1"/>
    </xf>
    <xf numFmtId="0" fontId="29" fillId="34" borderId="0" xfId="0" applyFont="1" applyFill="1" applyAlignment="1" applyProtection="1">
      <alignment horizontal="left" vertical="center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Komma" xfId="42" builtinId="3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2">
    <dxf>
      <fill>
        <patternFill>
          <bgColor rgb="FFFFFF78"/>
        </patternFill>
      </fill>
    </dxf>
    <dxf>
      <fill>
        <patternFill>
          <bgColor rgb="FFFFFF7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45</xdr:row>
          <xdr:rowOff>266700</xdr:rowOff>
        </xdr:from>
        <xdr:to>
          <xdr:col>3</xdr:col>
          <xdr:colOff>9525</xdr:colOff>
          <xdr:row>47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46</xdr:row>
          <xdr:rowOff>171450</xdr:rowOff>
        </xdr:from>
        <xdr:to>
          <xdr:col>3</xdr:col>
          <xdr:colOff>9525</xdr:colOff>
          <xdr:row>48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J86"/>
  <sheetViews>
    <sheetView showGridLines="0" showRowColHeaders="0" tabSelected="1" zoomScaleNormal="100" zoomScaleSheetLayoutView="100" zoomScalePageLayoutView="85" workbookViewId="0">
      <selection activeCell="V5" sqref="V5:X5"/>
    </sheetView>
  </sheetViews>
  <sheetFormatPr baseColWidth="10" defaultColWidth="11.42578125" defaultRowHeight="14.25" customHeight="1" x14ac:dyDescent="0.25"/>
  <cols>
    <col min="1" max="1" width="3" style="2" customWidth="1"/>
    <col min="2" max="12" width="3.140625" style="2" customWidth="1"/>
    <col min="13" max="13" width="5.28515625" style="2" customWidth="1"/>
    <col min="14" max="14" width="2.140625" style="2" customWidth="1"/>
    <col min="15" max="15" width="1.7109375" style="2" customWidth="1"/>
    <col min="16" max="16" width="2.42578125" style="2" customWidth="1"/>
    <col min="17" max="20" width="3.140625" style="2" customWidth="1"/>
    <col min="21" max="21" width="3.7109375" style="2" customWidth="1"/>
    <col min="22" max="22" width="3.140625" style="2" customWidth="1"/>
    <col min="23" max="23" width="5" style="2" customWidth="1"/>
    <col min="24" max="24" width="3.5703125" style="2" customWidth="1"/>
    <col min="25" max="25" width="3.28515625" style="2" customWidth="1"/>
    <col min="26" max="26" width="3.42578125" style="2" customWidth="1"/>
    <col min="27" max="27" width="3.140625" style="2" customWidth="1"/>
    <col min="28" max="28" width="3.42578125" style="2" customWidth="1"/>
    <col min="29" max="29" width="4" style="2" customWidth="1"/>
    <col min="30" max="30" width="3.5703125" style="2" customWidth="1"/>
    <col min="31" max="31" width="3.42578125" style="2" customWidth="1"/>
    <col min="32" max="32" width="3.5703125" style="2" customWidth="1"/>
    <col min="33" max="33" width="3.140625" style="2" customWidth="1"/>
    <col min="34" max="34" width="4.5703125" style="2" customWidth="1"/>
    <col min="35" max="35" width="2.42578125" style="2" customWidth="1"/>
    <col min="36" max="36" width="2.85546875" style="2" customWidth="1"/>
    <col min="37" max="37" width="3.85546875" style="2" customWidth="1"/>
    <col min="38" max="38" width="3.7109375" style="2" customWidth="1"/>
    <col min="39" max="41" width="3.140625" style="2" customWidth="1"/>
    <col min="42" max="42" width="4.85546875" style="2" customWidth="1"/>
    <col min="43" max="52" width="3.140625" style="2" customWidth="1"/>
    <col min="53" max="53" width="2.7109375" style="2" customWidth="1"/>
    <col min="54" max="54" width="3" style="2" customWidth="1"/>
    <col min="55" max="55" width="3.42578125" style="2" customWidth="1"/>
    <col min="56" max="56" width="2.85546875" style="2" customWidth="1"/>
    <col min="57" max="16384" width="11.42578125" style="2"/>
  </cols>
  <sheetData>
    <row r="1" spans="2:62" ht="24" customHeight="1" x14ac:dyDescent="0.3">
      <c r="B1" s="112" t="s">
        <v>2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7"/>
      <c r="BA1" s="17"/>
      <c r="BB1" s="17"/>
      <c r="BC1" s="17"/>
      <c r="BD1" s="17"/>
    </row>
    <row r="2" spans="2:62" ht="24" customHeight="1" x14ac:dyDescent="0.25">
      <c r="B2" s="113" t="s">
        <v>24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7"/>
      <c r="AZ2" s="17"/>
      <c r="BA2" s="17"/>
      <c r="BB2" s="17"/>
      <c r="BC2" s="17"/>
      <c r="BD2" s="17"/>
    </row>
    <row r="3" spans="2:62" ht="15" customHeight="1" thickBot="1" x14ac:dyDescent="0.3">
      <c r="B3" s="17"/>
      <c r="C3" s="117" t="s">
        <v>29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8"/>
      <c r="AP3" s="118"/>
      <c r="AQ3" s="118"/>
      <c r="AR3" s="56"/>
      <c r="AS3" s="56"/>
      <c r="AT3" s="56"/>
      <c r="AU3" s="56"/>
      <c r="AV3" s="56"/>
      <c r="AW3" s="56"/>
      <c r="AX3" s="56"/>
      <c r="AY3" s="56"/>
      <c r="AZ3" s="56"/>
      <c r="BA3" s="17"/>
      <c r="BB3" s="17"/>
      <c r="BC3" s="17"/>
      <c r="BD3" s="17"/>
      <c r="BE3" s="17"/>
      <c r="BF3" s="17"/>
      <c r="BG3" s="17"/>
      <c r="BH3" s="17"/>
      <c r="BI3" s="17"/>
      <c r="BJ3" s="17"/>
    </row>
    <row r="4" spans="2:62" ht="13.5" customHeight="1" x14ac:dyDescent="0.25">
      <c r="B4" s="17"/>
      <c r="C4" s="18"/>
      <c r="D4" s="19"/>
      <c r="E4" s="19"/>
      <c r="F4" s="19"/>
      <c r="G4" s="19"/>
      <c r="H4" s="19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</row>
    <row r="5" spans="2:62" ht="15" customHeight="1" thickBot="1" x14ac:dyDescent="0.3">
      <c r="B5" s="17"/>
      <c r="D5" s="62" t="s">
        <v>30</v>
      </c>
      <c r="E5" s="62"/>
      <c r="F5" s="62"/>
      <c r="G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119"/>
      <c r="W5" s="119"/>
      <c r="X5" s="119"/>
      <c r="Y5" s="62"/>
      <c r="Z5" s="62"/>
      <c r="AA5" s="62" t="str">
        <f>IF(V5="","Bitte füllen Sie die gelb markierten Felder aus!","")</f>
        <v>Bitte füllen Sie die gelb markierten Felder aus!</v>
      </c>
      <c r="AB5" s="17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17"/>
      <c r="AP5" s="17"/>
      <c r="AQ5" s="17"/>
      <c r="AR5" s="63"/>
      <c r="AS5" s="64"/>
      <c r="AT5" s="63"/>
      <c r="AU5" s="63"/>
      <c r="AV5" s="63"/>
      <c r="AW5" s="63"/>
      <c r="AX5" s="63"/>
      <c r="AY5" s="63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</row>
    <row r="6" spans="2:62" ht="11.25" hidden="1" customHeight="1" x14ac:dyDescent="0.25">
      <c r="B6" s="18"/>
      <c r="C6" s="19"/>
      <c r="D6" s="19"/>
      <c r="E6" s="19"/>
      <c r="F6" s="19"/>
      <c r="G6" s="19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</row>
    <row r="7" spans="2:62" ht="6.75" customHeight="1" thickBot="1" x14ac:dyDescent="0.3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</row>
    <row r="8" spans="2:62" ht="6" customHeight="1" thickBot="1" x14ac:dyDescent="0.3">
      <c r="B8" s="114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6"/>
      <c r="AZ8" s="17"/>
      <c r="BA8" s="17"/>
      <c r="BB8" s="17"/>
      <c r="BC8" s="17"/>
      <c r="BD8" s="17"/>
    </row>
    <row r="9" spans="2:62" s="13" customFormat="1" ht="18.75" customHeight="1" thickBot="1" x14ac:dyDescent="0.3">
      <c r="B9" s="98" t="s">
        <v>6</v>
      </c>
      <c r="C9" s="99"/>
      <c r="D9" s="99"/>
      <c r="E9" s="99"/>
      <c r="F9" s="99"/>
      <c r="G9" s="99"/>
      <c r="H9" s="99"/>
      <c r="I9" s="99"/>
      <c r="J9" s="99"/>
      <c r="K9" s="99"/>
      <c r="L9" s="100"/>
      <c r="M9" s="104" t="s">
        <v>33</v>
      </c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6"/>
      <c r="AZ9" s="20"/>
      <c r="BA9" s="20"/>
      <c r="BB9" s="20"/>
      <c r="BC9" s="20"/>
      <c r="BD9" s="20"/>
    </row>
    <row r="10" spans="2:62" ht="6" customHeight="1" thickBot="1" x14ac:dyDescent="0.3"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6"/>
      <c r="AZ10" s="17"/>
      <c r="BA10" s="17"/>
      <c r="BB10" s="17"/>
      <c r="BC10" s="17"/>
      <c r="BD10" s="17"/>
    </row>
    <row r="11" spans="2:62" s="13" customFormat="1" ht="18.75" customHeight="1" thickBot="1" x14ac:dyDescent="0.3">
      <c r="B11" s="98" t="s">
        <v>23</v>
      </c>
      <c r="C11" s="99"/>
      <c r="D11" s="99"/>
      <c r="E11" s="99"/>
      <c r="F11" s="99"/>
      <c r="G11" s="99"/>
      <c r="H11" s="99"/>
      <c r="I11" s="99"/>
      <c r="J11" s="99"/>
      <c r="K11" s="99"/>
      <c r="L11" s="100"/>
      <c r="M11" s="101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3"/>
      <c r="AZ11" s="47"/>
      <c r="BA11" s="47"/>
      <c r="BB11" s="47"/>
      <c r="BC11" s="47"/>
      <c r="BD11" s="47"/>
    </row>
    <row r="12" spans="2:62" s="13" customFormat="1" ht="6" customHeight="1" thickBot="1" x14ac:dyDescent="0.3">
      <c r="B12" s="98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100"/>
      <c r="AZ12" s="20"/>
      <c r="BA12" s="20"/>
      <c r="BB12" s="20"/>
      <c r="BC12" s="20"/>
      <c r="BD12" s="20"/>
    </row>
    <row r="13" spans="2:62" s="13" customFormat="1" ht="18.75" customHeight="1" thickBot="1" x14ac:dyDescent="0.3">
      <c r="B13" s="98" t="s">
        <v>8</v>
      </c>
      <c r="C13" s="99"/>
      <c r="D13" s="99"/>
      <c r="E13" s="99"/>
      <c r="F13" s="99"/>
      <c r="G13" s="99"/>
      <c r="H13" s="99"/>
      <c r="I13" s="99"/>
      <c r="J13" s="99"/>
      <c r="K13" s="99"/>
      <c r="L13" s="100"/>
      <c r="M13" s="123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5"/>
      <c r="AF13" s="126" t="s">
        <v>9</v>
      </c>
      <c r="AG13" s="107"/>
      <c r="AH13" s="107"/>
      <c r="AI13" s="107"/>
      <c r="AJ13" s="107"/>
      <c r="AK13" s="107"/>
      <c r="AL13" s="107"/>
      <c r="AM13" s="108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5"/>
      <c r="AZ13" s="20"/>
      <c r="BA13" s="20"/>
      <c r="BB13" s="20"/>
      <c r="BC13" s="20"/>
      <c r="BD13" s="20"/>
    </row>
    <row r="14" spans="2:62" s="13" customFormat="1" ht="6" customHeight="1" thickBot="1" x14ac:dyDescent="0.3">
      <c r="B14" s="98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100"/>
      <c r="AZ14" s="20"/>
      <c r="BA14" s="20"/>
      <c r="BB14" s="20"/>
      <c r="BC14" s="20"/>
      <c r="BD14" s="20"/>
    </row>
    <row r="15" spans="2:62" s="13" customFormat="1" ht="18.75" customHeight="1" thickBot="1" x14ac:dyDescent="0.3">
      <c r="B15" s="98" t="s">
        <v>7</v>
      </c>
      <c r="C15" s="99"/>
      <c r="D15" s="99"/>
      <c r="E15" s="99"/>
      <c r="F15" s="99"/>
      <c r="G15" s="99"/>
      <c r="H15" s="99"/>
      <c r="I15" s="99"/>
      <c r="J15" s="99"/>
      <c r="K15" s="99"/>
      <c r="L15" s="100"/>
      <c r="M15" s="109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1"/>
      <c r="AZ15" s="20"/>
      <c r="BA15" s="20"/>
      <c r="BB15" s="20"/>
      <c r="BC15" s="20"/>
      <c r="BD15" s="20"/>
    </row>
    <row r="16" spans="2:62" s="13" customFormat="1" ht="6" customHeight="1" thickBot="1" x14ac:dyDescent="0.3">
      <c r="B16" s="98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100"/>
      <c r="AZ16" s="20"/>
      <c r="BA16" s="20"/>
      <c r="BB16" s="20"/>
      <c r="BC16" s="20"/>
      <c r="BD16" s="20"/>
    </row>
    <row r="17" spans="2:56" s="13" customFormat="1" ht="18.75" customHeight="1" thickBot="1" x14ac:dyDescent="0.3">
      <c r="B17" s="98" t="s">
        <v>10</v>
      </c>
      <c r="C17" s="99"/>
      <c r="D17" s="99"/>
      <c r="E17" s="99"/>
      <c r="F17" s="99"/>
      <c r="G17" s="99"/>
      <c r="H17" s="99"/>
      <c r="I17" s="99"/>
      <c r="J17" s="99"/>
      <c r="K17" s="99"/>
      <c r="L17" s="100"/>
      <c r="M17" s="120"/>
      <c r="N17" s="121"/>
      <c r="O17" s="121"/>
      <c r="P17" s="122"/>
      <c r="Q17" s="98" t="s">
        <v>11</v>
      </c>
      <c r="R17" s="100"/>
      <c r="S17" s="120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2"/>
      <c r="AZ17" s="20"/>
      <c r="BA17" s="20"/>
      <c r="BB17" s="20"/>
      <c r="BC17" s="20"/>
      <c r="BD17" s="20"/>
    </row>
    <row r="18" spans="2:56" s="13" customFormat="1" ht="6" customHeight="1" thickBot="1" x14ac:dyDescent="0.3">
      <c r="B18" s="98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100"/>
      <c r="AZ18" s="20"/>
      <c r="BA18" s="20"/>
      <c r="BB18" s="20"/>
      <c r="BC18" s="20"/>
      <c r="BD18" s="20"/>
    </row>
    <row r="19" spans="2:56" s="13" customFormat="1" ht="18.75" customHeight="1" thickBot="1" x14ac:dyDescent="0.3">
      <c r="B19" s="98" t="s">
        <v>12</v>
      </c>
      <c r="C19" s="99"/>
      <c r="D19" s="99"/>
      <c r="E19" s="99"/>
      <c r="F19" s="99"/>
      <c r="G19" s="99"/>
      <c r="H19" s="99"/>
      <c r="I19" s="99"/>
      <c r="J19" s="99"/>
      <c r="K19" s="99"/>
      <c r="L19" s="100"/>
      <c r="M19" s="109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1"/>
      <c r="AZ19" s="20"/>
      <c r="BA19" s="20"/>
      <c r="BB19" s="20"/>
      <c r="BC19" s="20"/>
      <c r="BD19" s="20"/>
    </row>
    <row r="20" spans="2:56" s="13" customFormat="1" ht="6" customHeight="1" thickBot="1" x14ac:dyDescent="0.3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6"/>
      <c r="AZ20" s="20"/>
      <c r="BA20" s="20"/>
      <c r="BB20" s="20"/>
      <c r="BC20" s="20"/>
      <c r="BD20" s="20"/>
    </row>
    <row r="21" spans="2:56" ht="20.25" customHeight="1" thickBot="1" x14ac:dyDescent="0.3">
      <c r="B21" s="98" t="s">
        <v>13</v>
      </c>
      <c r="C21" s="99"/>
      <c r="D21" s="99"/>
      <c r="E21" s="99"/>
      <c r="F21" s="99"/>
      <c r="G21" s="99"/>
      <c r="H21" s="99"/>
      <c r="I21" s="99"/>
      <c r="J21" s="99"/>
      <c r="K21" s="99"/>
      <c r="L21" s="100"/>
      <c r="M21" s="104" t="s">
        <v>19</v>
      </c>
      <c r="N21" s="105"/>
      <c r="O21" s="105"/>
      <c r="P21" s="106"/>
      <c r="Q21" s="107" t="str">
        <f>IFERROR(VLOOKUP(M21,B67:C71,2,TRUE),"")</f>
        <v>Herausgehobene Projektmitarbeit</v>
      </c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8"/>
      <c r="AZ21" s="17"/>
      <c r="BA21" s="17"/>
      <c r="BB21" s="17"/>
      <c r="BC21" s="17"/>
      <c r="BD21" s="17"/>
    </row>
    <row r="22" spans="2:56" s="13" customFormat="1" ht="6" customHeight="1" thickBot="1" x14ac:dyDescent="0.3">
      <c r="B22" s="98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100"/>
      <c r="AZ22" s="20"/>
      <c r="BA22" s="20"/>
      <c r="BB22" s="20"/>
      <c r="BC22" s="20"/>
      <c r="BD22" s="20"/>
    </row>
    <row r="23" spans="2:56" s="13" customFormat="1" ht="14.25" hidden="1" customHeight="1" x14ac:dyDescent="0.25">
      <c r="D23" s="6"/>
      <c r="E23" s="7"/>
      <c r="F23" s="7"/>
      <c r="G23" s="7"/>
      <c r="I23" s="5"/>
      <c r="J23" s="3"/>
      <c r="K23" s="4"/>
      <c r="AZ23" s="20"/>
      <c r="BA23" s="20"/>
      <c r="BB23" s="20"/>
      <c r="BC23" s="20"/>
      <c r="BD23" s="20"/>
    </row>
    <row r="24" spans="2:56" s="13" customFormat="1" ht="14.25" hidden="1" customHeight="1" x14ac:dyDescent="0.25">
      <c r="D24" s="6"/>
      <c r="E24" s="7"/>
      <c r="F24" s="7"/>
      <c r="G24" s="7"/>
      <c r="I24" s="5"/>
      <c r="J24" s="3"/>
      <c r="K24" s="4"/>
      <c r="AZ24" s="20"/>
      <c r="BA24" s="20"/>
      <c r="BB24" s="20"/>
      <c r="BC24" s="20"/>
      <c r="BD24" s="20"/>
    </row>
    <row r="25" spans="2:56" s="13" customFormat="1" ht="6" customHeight="1" x14ac:dyDescent="0.25">
      <c r="B25" s="20"/>
      <c r="C25" s="22"/>
      <c r="D25" s="23"/>
      <c r="E25" s="23"/>
      <c r="F25" s="23"/>
      <c r="G25" s="24"/>
      <c r="H25" s="20"/>
      <c r="I25" s="25"/>
      <c r="J25" s="26"/>
      <c r="K25" s="27"/>
      <c r="L25" s="20"/>
      <c r="M25" s="28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</row>
    <row r="26" spans="2:56" s="13" customFormat="1" ht="15" customHeight="1" x14ac:dyDescent="0.25">
      <c r="B26" s="29" t="s">
        <v>3</v>
      </c>
      <c r="C26" s="30"/>
      <c r="D26" s="30"/>
      <c r="E26" s="30"/>
      <c r="F26" s="30"/>
      <c r="G26" s="30"/>
      <c r="H26" s="30"/>
      <c r="I26" s="30"/>
      <c r="J26" s="26"/>
      <c r="K26" s="27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</row>
    <row r="27" spans="2:56" s="13" customFormat="1" ht="7.5" customHeight="1" x14ac:dyDescent="0.25">
      <c r="B27" s="31">
        <v>43159</v>
      </c>
      <c r="C27" s="20"/>
      <c r="D27" s="20"/>
      <c r="E27" s="20"/>
      <c r="F27" s="20"/>
      <c r="G27" s="25"/>
      <c r="H27" s="20"/>
      <c r="I27" s="93"/>
      <c r="J27" s="93"/>
      <c r="K27" s="93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</row>
    <row r="28" spans="2:56" s="8" customFormat="1" ht="17.25" customHeight="1" x14ac:dyDescent="0.25">
      <c r="B28" s="94" t="s">
        <v>5</v>
      </c>
      <c r="C28" s="94"/>
      <c r="D28" s="94"/>
      <c r="E28" s="94" t="s">
        <v>4</v>
      </c>
      <c r="F28" s="94"/>
      <c r="G28" s="94"/>
      <c r="H28" s="94"/>
      <c r="I28" s="94"/>
      <c r="J28" s="94"/>
      <c r="K28" s="94"/>
      <c r="L28" s="94"/>
      <c r="M28" s="95" t="s">
        <v>20</v>
      </c>
      <c r="N28" s="96"/>
      <c r="O28" s="96"/>
      <c r="P28" s="96"/>
      <c r="Q28" s="96"/>
      <c r="R28" s="96"/>
      <c r="S28" s="96"/>
      <c r="T28" s="96"/>
      <c r="U28" s="96"/>
      <c r="V28" s="96"/>
      <c r="W28" s="97"/>
      <c r="X28" s="95" t="s">
        <v>34</v>
      </c>
      <c r="Y28" s="96"/>
      <c r="Z28" s="96"/>
      <c r="AA28" s="96"/>
      <c r="AB28" s="96"/>
      <c r="AC28" s="96"/>
      <c r="AD28" s="96"/>
      <c r="AE28" s="96"/>
      <c r="AF28" s="96"/>
      <c r="AG28" s="97"/>
      <c r="AH28" s="95" t="s">
        <v>35</v>
      </c>
      <c r="AI28" s="96"/>
      <c r="AJ28" s="96"/>
      <c r="AK28" s="96"/>
      <c r="AL28" s="96"/>
      <c r="AM28" s="96"/>
      <c r="AN28" s="96"/>
      <c r="AO28" s="96"/>
      <c r="AP28" s="96"/>
      <c r="AQ28" s="97"/>
      <c r="AR28" s="94" t="s">
        <v>36</v>
      </c>
      <c r="AS28" s="94"/>
      <c r="AT28" s="94"/>
      <c r="AU28" s="94"/>
      <c r="AV28" s="94"/>
      <c r="AW28" s="94"/>
      <c r="AX28" s="94"/>
      <c r="AY28" s="94"/>
      <c r="AZ28" s="94"/>
      <c r="BA28" s="21"/>
      <c r="BB28" s="21"/>
      <c r="BC28" s="21"/>
      <c r="BD28" s="21"/>
    </row>
    <row r="29" spans="2:56" s="13" customFormat="1" ht="14.25" customHeight="1" x14ac:dyDescent="0.25">
      <c r="B29" s="92">
        <v>1</v>
      </c>
      <c r="C29" s="92"/>
      <c r="D29" s="92"/>
      <c r="E29" s="57"/>
      <c r="F29" s="58" t="str">
        <f>"Januar"&amp;" "&amp;AO3</f>
        <v xml:space="preserve">Januar </v>
      </c>
      <c r="G29" s="58"/>
      <c r="H29" s="58"/>
      <c r="I29" s="58"/>
      <c r="J29" s="58"/>
      <c r="K29" s="58"/>
      <c r="L29" s="59"/>
      <c r="M29" s="32"/>
      <c r="N29" s="43"/>
      <c r="O29" s="44"/>
      <c r="P29" s="44"/>
      <c r="Q29" s="73" t="str">
        <f t="shared" ref="Q29:Q40" si="0">IF($M$21="","",IF($V$5="ja",$F$74,IF($V$5="nein",$E$74,"")))</f>
        <v/>
      </c>
      <c r="R29" s="73"/>
      <c r="S29" s="73"/>
      <c r="T29" s="73"/>
      <c r="U29" s="44"/>
      <c r="V29" s="44"/>
      <c r="W29" s="45"/>
      <c r="X29" s="40"/>
      <c r="Y29" s="41"/>
      <c r="Z29" s="42"/>
      <c r="AA29" s="75"/>
      <c r="AB29" s="76"/>
      <c r="AC29" s="76"/>
      <c r="AD29" s="77"/>
      <c r="AE29" s="41"/>
      <c r="AF29" s="41"/>
      <c r="AG29" s="42"/>
      <c r="AH29" s="40"/>
      <c r="AI29" s="41"/>
      <c r="AJ29" s="41"/>
      <c r="AK29" s="70">
        <f>AA29*1.45</f>
        <v>0</v>
      </c>
      <c r="AL29" s="70"/>
      <c r="AM29" s="70"/>
      <c r="AN29" s="70"/>
      <c r="AO29" s="41"/>
      <c r="AP29" s="41"/>
      <c r="AQ29" s="42"/>
      <c r="AR29" s="67" t="str">
        <f>IFERROR(ROUND(AK29,2)*Q29,"")</f>
        <v/>
      </c>
      <c r="AS29" s="68"/>
      <c r="AT29" s="68"/>
      <c r="AU29" s="68"/>
      <c r="AV29" s="68"/>
      <c r="AW29" s="68"/>
      <c r="AX29" s="68"/>
      <c r="AY29" s="68"/>
      <c r="AZ29" s="69"/>
      <c r="BA29" s="20"/>
      <c r="BB29" s="20"/>
      <c r="BC29" s="20"/>
      <c r="BD29" s="20"/>
    </row>
    <row r="30" spans="2:56" s="13" customFormat="1" ht="14.25" customHeight="1" x14ac:dyDescent="0.25">
      <c r="B30" s="72">
        <v>2</v>
      </c>
      <c r="C30" s="72"/>
      <c r="D30" s="72"/>
      <c r="E30" s="57"/>
      <c r="F30" s="58" t="str">
        <f>"Februar"&amp;" "&amp;AO3</f>
        <v xml:space="preserve">Februar </v>
      </c>
      <c r="G30" s="58"/>
      <c r="H30" s="58"/>
      <c r="I30" s="60"/>
      <c r="J30" s="60"/>
      <c r="K30" s="60"/>
      <c r="L30" s="59"/>
      <c r="M30" s="32"/>
      <c r="N30" s="44">
        <f t="shared" ref="N30:N40" si="1">IF($M$21&lt;&gt;"",VLOOKUP($M$21,$B$68:$E$72,4,TRUE),"")</f>
        <v>42</v>
      </c>
      <c r="O30" s="44"/>
      <c r="P30" s="44"/>
      <c r="Q30" s="73" t="str">
        <f t="shared" si="0"/>
        <v/>
      </c>
      <c r="R30" s="73"/>
      <c r="S30" s="73"/>
      <c r="T30" s="73"/>
      <c r="U30" s="44"/>
      <c r="V30" s="44"/>
      <c r="W30" s="45"/>
      <c r="X30" s="40"/>
      <c r="Y30" s="41"/>
      <c r="Z30" s="42"/>
      <c r="AA30" s="75"/>
      <c r="AB30" s="76"/>
      <c r="AC30" s="76"/>
      <c r="AD30" s="77"/>
      <c r="AE30" s="41"/>
      <c r="AF30" s="41"/>
      <c r="AG30" s="42"/>
      <c r="AH30" s="40"/>
      <c r="AI30" s="41"/>
      <c r="AJ30" s="41"/>
      <c r="AK30" s="70">
        <f t="shared" ref="AK30:AK40" si="2">AA30*1.45</f>
        <v>0</v>
      </c>
      <c r="AL30" s="70"/>
      <c r="AM30" s="70"/>
      <c r="AN30" s="70"/>
      <c r="AO30" s="41"/>
      <c r="AP30" s="41"/>
      <c r="AQ30" s="42"/>
      <c r="AR30" s="67" t="str">
        <f t="shared" ref="AR30:AR40" si="3">IFERROR(ROUND(AK30,2)*Q30,"")</f>
        <v/>
      </c>
      <c r="AS30" s="68"/>
      <c r="AT30" s="68"/>
      <c r="AU30" s="68"/>
      <c r="AV30" s="68"/>
      <c r="AW30" s="68"/>
      <c r="AX30" s="68"/>
      <c r="AY30" s="68"/>
      <c r="AZ30" s="69"/>
      <c r="BA30" s="20"/>
      <c r="BB30" s="20"/>
      <c r="BC30" s="20"/>
      <c r="BD30" s="20"/>
    </row>
    <row r="31" spans="2:56" s="13" customFormat="1" ht="14.25" customHeight="1" x14ac:dyDescent="0.25">
      <c r="B31" s="72">
        <v>3</v>
      </c>
      <c r="C31" s="72"/>
      <c r="D31" s="72"/>
      <c r="E31" s="57"/>
      <c r="F31" s="58" t="str">
        <f>"März"&amp;" "&amp;AO3</f>
        <v xml:space="preserve">März </v>
      </c>
      <c r="G31" s="58"/>
      <c r="H31" s="58"/>
      <c r="I31" s="60"/>
      <c r="J31" s="60"/>
      <c r="K31" s="60"/>
      <c r="L31" s="59"/>
      <c r="M31" s="32"/>
      <c r="N31" s="44">
        <f t="shared" si="1"/>
        <v>42</v>
      </c>
      <c r="O31" s="44"/>
      <c r="P31" s="44"/>
      <c r="Q31" s="73" t="str">
        <f t="shared" si="0"/>
        <v/>
      </c>
      <c r="R31" s="73"/>
      <c r="S31" s="73"/>
      <c r="T31" s="73"/>
      <c r="U31" s="44"/>
      <c r="V31" s="44"/>
      <c r="W31" s="45"/>
      <c r="X31" s="40"/>
      <c r="Y31" s="41"/>
      <c r="Z31" s="42"/>
      <c r="AA31" s="75"/>
      <c r="AB31" s="76"/>
      <c r="AC31" s="76"/>
      <c r="AD31" s="77"/>
      <c r="AE31" s="41"/>
      <c r="AF31" s="41"/>
      <c r="AG31" s="42"/>
      <c r="AH31" s="40"/>
      <c r="AI31" s="41"/>
      <c r="AJ31" s="41"/>
      <c r="AK31" s="70">
        <f t="shared" si="2"/>
        <v>0</v>
      </c>
      <c r="AL31" s="70"/>
      <c r="AM31" s="70"/>
      <c r="AN31" s="70"/>
      <c r="AO31" s="41"/>
      <c r="AP31" s="41"/>
      <c r="AQ31" s="42"/>
      <c r="AR31" s="67" t="str">
        <f t="shared" si="3"/>
        <v/>
      </c>
      <c r="AS31" s="68"/>
      <c r="AT31" s="68"/>
      <c r="AU31" s="68"/>
      <c r="AV31" s="68"/>
      <c r="AW31" s="68"/>
      <c r="AX31" s="68"/>
      <c r="AY31" s="68"/>
      <c r="AZ31" s="69"/>
      <c r="BA31" s="20"/>
      <c r="BB31" s="20"/>
      <c r="BC31" s="20"/>
      <c r="BD31" s="20"/>
    </row>
    <row r="32" spans="2:56" s="13" customFormat="1" ht="14.25" customHeight="1" x14ac:dyDescent="0.25">
      <c r="B32" s="72">
        <v>4</v>
      </c>
      <c r="C32" s="72"/>
      <c r="D32" s="72"/>
      <c r="E32" s="57"/>
      <c r="F32" s="58" t="str">
        <f>"April"&amp;" "&amp;AO3</f>
        <v xml:space="preserve">April </v>
      </c>
      <c r="G32" s="58"/>
      <c r="H32" s="58"/>
      <c r="I32" s="60"/>
      <c r="J32" s="60"/>
      <c r="K32" s="60"/>
      <c r="L32" s="59"/>
      <c r="M32" s="32"/>
      <c r="N32" s="44">
        <f t="shared" si="1"/>
        <v>42</v>
      </c>
      <c r="O32" s="44"/>
      <c r="P32" s="44"/>
      <c r="Q32" s="73" t="str">
        <f t="shared" si="0"/>
        <v/>
      </c>
      <c r="R32" s="73"/>
      <c r="S32" s="73"/>
      <c r="T32" s="73"/>
      <c r="U32" s="44"/>
      <c r="V32" s="44"/>
      <c r="W32" s="45"/>
      <c r="X32" s="40"/>
      <c r="Y32" s="41"/>
      <c r="Z32" s="42"/>
      <c r="AA32" s="75"/>
      <c r="AB32" s="76"/>
      <c r="AC32" s="76"/>
      <c r="AD32" s="77"/>
      <c r="AE32" s="41"/>
      <c r="AF32" s="41"/>
      <c r="AG32" s="42"/>
      <c r="AH32" s="40"/>
      <c r="AI32" s="41"/>
      <c r="AJ32" s="41"/>
      <c r="AK32" s="70">
        <f t="shared" si="2"/>
        <v>0</v>
      </c>
      <c r="AL32" s="70"/>
      <c r="AM32" s="70"/>
      <c r="AN32" s="70"/>
      <c r="AO32" s="41"/>
      <c r="AP32" s="41"/>
      <c r="AQ32" s="42"/>
      <c r="AR32" s="67" t="str">
        <f t="shared" si="3"/>
        <v/>
      </c>
      <c r="AS32" s="68"/>
      <c r="AT32" s="68"/>
      <c r="AU32" s="68"/>
      <c r="AV32" s="68"/>
      <c r="AW32" s="68"/>
      <c r="AX32" s="68"/>
      <c r="AY32" s="68"/>
      <c r="AZ32" s="69"/>
      <c r="BA32" s="20"/>
      <c r="BB32" s="20"/>
      <c r="BC32" s="20"/>
      <c r="BD32" s="20"/>
    </row>
    <row r="33" spans="2:56" s="13" customFormat="1" ht="14.25" customHeight="1" x14ac:dyDescent="0.25">
      <c r="B33" s="72">
        <v>5</v>
      </c>
      <c r="C33" s="72"/>
      <c r="D33" s="72"/>
      <c r="E33" s="57"/>
      <c r="F33" s="58" t="str">
        <f>"Mai"&amp;" "&amp;AO3</f>
        <v xml:space="preserve">Mai </v>
      </c>
      <c r="G33" s="58"/>
      <c r="H33" s="58"/>
      <c r="I33" s="60"/>
      <c r="J33" s="60"/>
      <c r="K33" s="60"/>
      <c r="L33" s="59"/>
      <c r="M33" s="32"/>
      <c r="N33" s="44">
        <f t="shared" si="1"/>
        <v>42</v>
      </c>
      <c r="O33" s="44"/>
      <c r="P33" s="44"/>
      <c r="Q33" s="73" t="str">
        <f t="shared" si="0"/>
        <v/>
      </c>
      <c r="R33" s="73"/>
      <c r="S33" s="73"/>
      <c r="T33" s="73"/>
      <c r="U33" s="44"/>
      <c r="V33" s="44"/>
      <c r="W33" s="45"/>
      <c r="X33" s="40"/>
      <c r="Y33" s="41"/>
      <c r="Z33" s="42"/>
      <c r="AA33" s="75"/>
      <c r="AB33" s="76"/>
      <c r="AC33" s="76"/>
      <c r="AD33" s="77"/>
      <c r="AE33" s="41"/>
      <c r="AF33" s="41"/>
      <c r="AG33" s="42"/>
      <c r="AH33" s="40"/>
      <c r="AI33" s="41"/>
      <c r="AJ33" s="41"/>
      <c r="AK33" s="70">
        <f t="shared" si="2"/>
        <v>0</v>
      </c>
      <c r="AL33" s="70"/>
      <c r="AM33" s="70"/>
      <c r="AN33" s="70"/>
      <c r="AO33" s="41"/>
      <c r="AP33" s="41"/>
      <c r="AQ33" s="42"/>
      <c r="AR33" s="67" t="str">
        <f t="shared" si="3"/>
        <v/>
      </c>
      <c r="AS33" s="68"/>
      <c r="AT33" s="68"/>
      <c r="AU33" s="68"/>
      <c r="AV33" s="68"/>
      <c r="AW33" s="68"/>
      <c r="AX33" s="68"/>
      <c r="AY33" s="68"/>
      <c r="AZ33" s="69"/>
      <c r="BA33" s="20"/>
      <c r="BB33" s="20"/>
      <c r="BC33" s="20"/>
      <c r="BD33" s="20"/>
    </row>
    <row r="34" spans="2:56" s="13" customFormat="1" ht="14.25" customHeight="1" x14ac:dyDescent="0.25">
      <c r="B34" s="72">
        <v>6</v>
      </c>
      <c r="C34" s="72"/>
      <c r="D34" s="72"/>
      <c r="E34" s="57"/>
      <c r="F34" s="58" t="str">
        <f>"Juni"&amp;" "&amp;AO3</f>
        <v xml:space="preserve">Juni </v>
      </c>
      <c r="G34" s="58"/>
      <c r="H34" s="58"/>
      <c r="I34" s="60"/>
      <c r="J34" s="60"/>
      <c r="K34" s="60"/>
      <c r="L34" s="59"/>
      <c r="M34" s="32"/>
      <c r="N34" s="44">
        <f t="shared" si="1"/>
        <v>42</v>
      </c>
      <c r="O34" s="44"/>
      <c r="P34" s="44"/>
      <c r="Q34" s="73" t="str">
        <f t="shared" si="0"/>
        <v/>
      </c>
      <c r="R34" s="73"/>
      <c r="S34" s="73"/>
      <c r="T34" s="73"/>
      <c r="U34" s="44"/>
      <c r="V34" s="44"/>
      <c r="W34" s="45"/>
      <c r="X34" s="40"/>
      <c r="Y34" s="41"/>
      <c r="Z34" s="42"/>
      <c r="AA34" s="75"/>
      <c r="AB34" s="76"/>
      <c r="AC34" s="76"/>
      <c r="AD34" s="77"/>
      <c r="AE34" s="41"/>
      <c r="AF34" s="41"/>
      <c r="AG34" s="42"/>
      <c r="AH34" s="40"/>
      <c r="AI34" s="41"/>
      <c r="AJ34" s="41"/>
      <c r="AK34" s="70">
        <f t="shared" si="2"/>
        <v>0</v>
      </c>
      <c r="AL34" s="70"/>
      <c r="AM34" s="70"/>
      <c r="AN34" s="70"/>
      <c r="AO34" s="41"/>
      <c r="AP34" s="41"/>
      <c r="AQ34" s="42"/>
      <c r="AR34" s="67" t="str">
        <f t="shared" si="3"/>
        <v/>
      </c>
      <c r="AS34" s="68"/>
      <c r="AT34" s="68"/>
      <c r="AU34" s="68"/>
      <c r="AV34" s="68"/>
      <c r="AW34" s="68"/>
      <c r="AX34" s="68"/>
      <c r="AY34" s="68"/>
      <c r="AZ34" s="69"/>
      <c r="BA34" s="20"/>
      <c r="BB34" s="20"/>
      <c r="BC34" s="20"/>
      <c r="BD34" s="20"/>
    </row>
    <row r="35" spans="2:56" s="13" customFormat="1" ht="14.25" customHeight="1" x14ac:dyDescent="0.25">
      <c r="B35" s="72">
        <v>7</v>
      </c>
      <c r="C35" s="72"/>
      <c r="D35" s="72"/>
      <c r="E35" s="57"/>
      <c r="F35" s="58" t="str">
        <f>"Juli"&amp;" "&amp;AO3</f>
        <v xml:space="preserve">Juli </v>
      </c>
      <c r="G35" s="58"/>
      <c r="H35" s="58"/>
      <c r="I35" s="60"/>
      <c r="J35" s="60"/>
      <c r="K35" s="60"/>
      <c r="L35" s="59"/>
      <c r="M35" s="32"/>
      <c r="N35" s="44">
        <f t="shared" si="1"/>
        <v>42</v>
      </c>
      <c r="O35" s="44"/>
      <c r="P35" s="44"/>
      <c r="Q35" s="73" t="str">
        <f t="shared" si="0"/>
        <v/>
      </c>
      <c r="R35" s="73"/>
      <c r="S35" s="73"/>
      <c r="T35" s="73"/>
      <c r="U35" s="44"/>
      <c r="V35" s="44"/>
      <c r="W35" s="45"/>
      <c r="X35" s="40"/>
      <c r="Y35" s="41"/>
      <c r="Z35" s="42"/>
      <c r="AA35" s="75"/>
      <c r="AB35" s="76"/>
      <c r="AC35" s="76"/>
      <c r="AD35" s="77"/>
      <c r="AE35" s="41"/>
      <c r="AF35" s="41"/>
      <c r="AG35" s="42"/>
      <c r="AH35" s="40"/>
      <c r="AI35" s="41"/>
      <c r="AJ35" s="41"/>
      <c r="AK35" s="70">
        <f t="shared" si="2"/>
        <v>0</v>
      </c>
      <c r="AL35" s="70"/>
      <c r="AM35" s="70"/>
      <c r="AN35" s="70"/>
      <c r="AO35" s="41"/>
      <c r="AP35" s="41"/>
      <c r="AQ35" s="42"/>
      <c r="AR35" s="67" t="str">
        <f t="shared" si="3"/>
        <v/>
      </c>
      <c r="AS35" s="68"/>
      <c r="AT35" s="68"/>
      <c r="AU35" s="68"/>
      <c r="AV35" s="68"/>
      <c r="AW35" s="68"/>
      <c r="AX35" s="68"/>
      <c r="AY35" s="68"/>
      <c r="AZ35" s="69"/>
      <c r="BA35" s="20"/>
      <c r="BB35" s="20"/>
      <c r="BC35" s="20"/>
      <c r="BD35" s="20"/>
    </row>
    <row r="36" spans="2:56" s="13" customFormat="1" ht="14.25" customHeight="1" x14ac:dyDescent="0.25">
      <c r="B36" s="72">
        <v>8</v>
      </c>
      <c r="C36" s="72"/>
      <c r="D36" s="72"/>
      <c r="E36" s="57"/>
      <c r="F36" s="58" t="str">
        <f>"August"&amp;" "&amp;AO3</f>
        <v xml:space="preserve">August </v>
      </c>
      <c r="G36" s="58"/>
      <c r="H36" s="58"/>
      <c r="I36" s="60"/>
      <c r="J36" s="60"/>
      <c r="K36" s="60"/>
      <c r="L36" s="59"/>
      <c r="M36" s="32"/>
      <c r="N36" s="44">
        <f t="shared" si="1"/>
        <v>42</v>
      </c>
      <c r="O36" s="44"/>
      <c r="P36" s="44"/>
      <c r="Q36" s="73" t="str">
        <f t="shared" si="0"/>
        <v/>
      </c>
      <c r="R36" s="73"/>
      <c r="S36" s="73"/>
      <c r="T36" s="73"/>
      <c r="U36" s="44"/>
      <c r="V36" s="44"/>
      <c r="W36" s="45"/>
      <c r="X36" s="40"/>
      <c r="Y36" s="41"/>
      <c r="Z36" s="42"/>
      <c r="AA36" s="88"/>
      <c r="AB36" s="89"/>
      <c r="AC36" s="89"/>
      <c r="AD36" s="90"/>
      <c r="AE36" s="41"/>
      <c r="AF36" s="41"/>
      <c r="AG36" s="42"/>
      <c r="AH36" s="40"/>
      <c r="AI36" s="41"/>
      <c r="AJ36" s="41"/>
      <c r="AK36" s="70">
        <f t="shared" si="2"/>
        <v>0</v>
      </c>
      <c r="AL36" s="70"/>
      <c r="AM36" s="70"/>
      <c r="AN36" s="70"/>
      <c r="AO36" s="41"/>
      <c r="AP36" s="41"/>
      <c r="AQ36" s="42"/>
      <c r="AR36" s="67" t="str">
        <f t="shared" si="3"/>
        <v/>
      </c>
      <c r="AS36" s="68"/>
      <c r="AT36" s="68"/>
      <c r="AU36" s="68"/>
      <c r="AV36" s="68"/>
      <c r="AW36" s="68"/>
      <c r="AX36" s="68"/>
      <c r="AY36" s="68"/>
      <c r="AZ36" s="69"/>
      <c r="BA36" s="20"/>
      <c r="BB36" s="20"/>
      <c r="BC36" s="20"/>
      <c r="BD36" s="20"/>
    </row>
    <row r="37" spans="2:56" s="13" customFormat="1" ht="14.25" customHeight="1" x14ac:dyDescent="0.25">
      <c r="B37" s="72">
        <v>9</v>
      </c>
      <c r="C37" s="72"/>
      <c r="D37" s="72"/>
      <c r="E37" s="57"/>
      <c r="F37" s="58" t="str">
        <f>"September"&amp;" "&amp;AO3</f>
        <v xml:space="preserve">September </v>
      </c>
      <c r="G37" s="58"/>
      <c r="H37" s="58"/>
      <c r="I37" s="60"/>
      <c r="J37" s="60"/>
      <c r="K37" s="60"/>
      <c r="L37" s="59"/>
      <c r="M37" s="32"/>
      <c r="N37" s="44">
        <f t="shared" si="1"/>
        <v>42</v>
      </c>
      <c r="O37" s="44"/>
      <c r="P37" s="44"/>
      <c r="Q37" s="73" t="str">
        <f t="shared" si="0"/>
        <v/>
      </c>
      <c r="R37" s="73"/>
      <c r="S37" s="73"/>
      <c r="T37" s="73"/>
      <c r="U37" s="44"/>
      <c r="V37" s="44"/>
      <c r="W37" s="45"/>
      <c r="X37" s="40"/>
      <c r="Y37" s="41"/>
      <c r="Z37" s="41"/>
      <c r="AA37" s="85"/>
      <c r="AB37" s="86"/>
      <c r="AC37" s="86"/>
      <c r="AD37" s="87"/>
      <c r="AE37" s="41"/>
      <c r="AF37" s="41"/>
      <c r="AG37" s="42"/>
      <c r="AH37" s="40"/>
      <c r="AI37" s="41"/>
      <c r="AJ37" s="41"/>
      <c r="AK37" s="70">
        <f t="shared" si="2"/>
        <v>0</v>
      </c>
      <c r="AL37" s="70"/>
      <c r="AM37" s="70"/>
      <c r="AN37" s="70"/>
      <c r="AO37" s="41"/>
      <c r="AP37" s="41"/>
      <c r="AQ37" s="42"/>
      <c r="AR37" s="67" t="str">
        <f t="shared" si="3"/>
        <v/>
      </c>
      <c r="AS37" s="68"/>
      <c r="AT37" s="68"/>
      <c r="AU37" s="68"/>
      <c r="AV37" s="68"/>
      <c r="AW37" s="68"/>
      <c r="AX37" s="68"/>
      <c r="AY37" s="68"/>
      <c r="AZ37" s="69"/>
      <c r="BA37" s="20"/>
      <c r="BB37" s="20"/>
      <c r="BC37" s="20"/>
      <c r="BD37" s="20"/>
    </row>
    <row r="38" spans="2:56" s="13" customFormat="1" ht="14.25" customHeight="1" x14ac:dyDescent="0.25">
      <c r="B38" s="72">
        <v>10</v>
      </c>
      <c r="C38" s="72"/>
      <c r="D38" s="72"/>
      <c r="E38" s="57"/>
      <c r="F38" s="58" t="str">
        <f>"Oktober"&amp;" "&amp;AO3</f>
        <v xml:space="preserve">Oktober </v>
      </c>
      <c r="G38" s="58"/>
      <c r="H38" s="58"/>
      <c r="I38" s="60"/>
      <c r="J38" s="60"/>
      <c r="K38" s="60"/>
      <c r="L38" s="59"/>
      <c r="M38" s="32"/>
      <c r="N38" s="44">
        <f t="shared" si="1"/>
        <v>42</v>
      </c>
      <c r="O38" s="44"/>
      <c r="P38" s="44"/>
      <c r="Q38" s="73" t="str">
        <f t="shared" si="0"/>
        <v/>
      </c>
      <c r="R38" s="73"/>
      <c r="S38" s="73"/>
      <c r="T38" s="73"/>
      <c r="U38" s="44"/>
      <c r="V38" s="44"/>
      <c r="W38" s="45"/>
      <c r="X38" s="40"/>
      <c r="Y38" s="41"/>
      <c r="Z38" s="41"/>
      <c r="AA38" s="82"/>
      <c r="AB38" s="83"/>
      <c r="AC38" s="83"/>
      <c r="AD38" s="84"/>
      <c r="AE38" s="41"/>
      <c r="AF38" s="41"/>
      <c r="AG38" s="42"/>
      <c r="AH38" s="40"/>
      <c r="AI38" s="41"/>
      <c r="AJ38" s="41"/>
      <c r="AK38" s="70">
        <f t="shared" si="2"/>
        <v>0</v>
      </c>
      <c r="AL38" s="70"/>
      <c r="AM38" s="70"/>
      <c r="AN38" s="70"/>
      <c r="AO38" s="41"/>
      <c r="AP38" s="41"/>
      <c r="AQ38" s="42"/>
      <c r="AR38" s="67" t="str">
        <f t="shared" si="3"/>
        <v/>
      </c>
      <c r="AS38" s="68"/>
      <c r="AT38" s="68"/>
      <c r="AU38" s="68"/>
      <c r="AV38" s="68"/>
      <c r="AW38" s="68"/>
      <c r="AX38" s="68"/>
      <c r="AY38" s="68"/>
      <c r="AZ38" s="69"/>
      <c r="BA38" s="20"/>
      <c r="BB38" s="20"/>
      <c r="BC38" s="20"/>
      <c r="BD38" s="20"/>
    </row>
    <row r="39" spans="2:56" s="13" customFormat="1" ht="14.25" customHeight="1" x14ac:dyDescent="0.25">
      <c r="B39" s="72">
        <v>11</v>
      </c>
      <c r="C39" s="72"/>
      <c r="D39" s="72"/>
      <c r="E39" s="57"/>
      <c r="F39" s="58" t="str">
        <f>"November"&amp;" "&amp;AO3</f>
        <v xml:space="preserve">November </v>
      </c>
      <c r="G39" s="58"/>
      <c r="H39" s="58"/>
      <c r="I39" s="60"/>
      <c r="J39" s="60"/>
      <c r="K39" s="60"/>
      <c r="L39" s="59"/>
      <c r="M39" s="32"/>
      <c r="N39" s="44">
        <f t="shared" si="1"/>
        <v>42</v>
      </c>
      <c r="O39" s="44"/>
      <c r="P39" s="44"/>
      <c r="Q39" s="73" t="str">
        <f t="shared" si="0"/>
        <v/>
      </c>
      <c r="R39" s="73"/>
      <c r="S39" s="73"/>
      <c r="T39" s="73"/>
      <c r="U39" s="44"/>
      <c r="V39" s="44"/>
      <c r="W39" s="45"/>
      <c r="X39" s="40"/>
      <c r="Y39" s="41"/>
      <c r="Z39" s="42"/>
      <c r="AA39" s="75"/>
      <c r="AB39" s="76"/>
      <c r="AC39" s="76"/>
      <c r="AD39" s="77"/>
      <c r="AE39" s="41"/>
      <c r="AF39" s="41"/>
      <c r="AG39" s="42"/>
      <c r="AH39" s="40"/>
      <c r="AI39" s="41"/>
      <c r="AJ39" s="41"/>
      <c r="AK39" s="70">
        <f t="shared" si="2"/>
        <v>0</v>
      </c>
      <c r="AL39" s="70"/>
      <c r="AM39" s="70"/>
      <c r="AN39" s="70"/>
      <c r="AO39" s="41"/>
      <c r="AP39" s="41"/>
      <c r="AQ39" s="42"/>
      <c r="AR39" s="67" t="str">
        <f t="shared" si="3"/>
        <v/>
      </c>
      <c r="AS39" s="68"/>
      <c r="AT39" s="68"/>
      <c r="AU39" s="68"/>
      <c r="AV39" s="68"/>
      <c r="AW39" s="68"/>
      <c r="AX39" s="68"/>
      <c r="AY39" s="68"/>
      <c r="AZ39" s="69"/>
      <c r="BA39" s="20"/>
      <c r="BB39" s="20"/>
      <c r="BC39" s="20"/>
      <c r="BD39" s="20"/>
    </row>
    <row r="40" spans="2:56" s="13" customFormat="1" ht="14.25" customHeight="1" x14ac:dyDescent="0.25">
      <c r="B40" s="72">
        <v>12</v>
      </c>
      <c r="C40" s="72"/>
      <c r="D40" s="72"/>
      <c r="E40" s="57"/>
      <c r="F40" s="58" t="str">
        <f>"Dezember"&amp;" "&amp;AO3</f>
        <v xml:space="preserve">Dezember </v>
      </c>
      <c r="G40" s="58"/>
      <c r="H40" s="58"/>
      <c r="I40" s="60"/>
      <c r="J40" s="60"/>
      <c r="K40" s="60"/>
      <c r="L40" s="59"/>
      <c r="M40" s="32"/>
      <c r="N40" s="44">
        <f t="shared" si="1"/>
        <v>42</v>
      </c>
      <c r="O40" s="44"/>
      <c r="P40" s="44"/>
      <c r="Q40" s="73" t="str">
        <f t="shared" si="0"/>
        <v/>
      </c>
      <c r="R40" s="73"/>
      <c r="S40" s="73"/>
      <c r="T40" s="73"/>
      <c r="U40" s="44"/>
      <c r="V40" s="44"/>
      <c r="W40" s="45"/>
      <c r="X40" s="40"/>
      <c r="Y40" s="41"/>
      <c r="Z40" s="42"/>
      <c r="AA40" s="75"/>
      <c r="AB40" s="76"/>
      <c r="AC40" s="76"/>
      <c r="AD40" s="77"/>
      <c r="AE40" s="41"/>
      <c r="AF40" s="41"/>
      <c r="AG40" s="42"/>
      <c r="AH40" s="40"/>
      <c r="AI40" s="41"/>
      <c r="AJ40" s="41"/>
      <c r="AK40" s="70">
        <f t="shared" si="2"/>
        <v>0</v>
      </c>
      <c r="AL40" s="70"/>
      <c r="AM40" s="70"/>
      <c r="AN40" s="70"/>
      <c r="AO40" s="41"/>
      <c r="AP40" s="41"/>
      <c r="AQ40" s="42"/>
      <c r="AR40" s="67" t="str">
        <f t="shared" si="3"/>
        <v/>
      </c>
      <c r="AS40" s="68"/>
      <c r="AT40" s="68"/>
      <c r="AU40" s="68"/>
      <c r="AV40" s="68"/>
      <c r="AW40" s="68"/>
      <c r="AX40" s="68"/>
      <c r="AY40" s="68"/>
      <c r="AZ40" s="69"/>
      <c r="BA40" s="20"/>
      <c r="BB40" s="20"/>
      <c r="BC40" s="20"/>
      <c r="BD40" s="20"/>
    </row>
    <row r="41" spans="2:56" s="13" customFormat="1" ht="14.25" customHeight="1" x14ac:dyDescent="0.25">
      <c r="B41" s="48"/>
      <c r="C41" s="48"/>
      <c r="D41" s="48"/>
      <c r="E41" s="49" t="s">
        <v>21</v>
      </c>
      <c r="F41" s="49"/>
      <c r="G41" s="49"/>
      <c r="H41" s="49"/>
      <c r="I41" s="49"/>
      <c r="J41" s="49"/>
      <c r="K41" s="49"/>
      <c r="L41" s="49"/>
      <c r="M41" s="50"/>
      <c r="N41" s="51"/>
      <c r="O41" s="51"/>
      <c r="P41" s="51"/>
      <c r="Q41" s="52"/>
      <c r="R41" s="52"/>
      <c r="S41" s="52"/>
      <c r="T41" s="52"/>
      <c r="U41" s="51"/>
      <c r="V41" s="51"/>
      <c r="W41" s="51"/>
      <c r="X41" s="53"/>
      <c r="Y41" s="53"/>
      <c r="Z41" s="53"/>
      <c r="AA41" s="74">
        <f>SUM(AA29:AD40)</f>
        <v>0</v>
      </c>
      <c r="AB41" s="74"/>
      <c r="AC41" s="74"/>
      <c r="AD41" s="74"/>
      <c r="AE41" s="53"/>
      <c r="AF41" s="53"/>
      <c r="AG41" s="53"/>
      <c r="AH41" s="53"/>
      <c r="AI41" s="53"/>
      <c r="AJ41" s="53"/>
      <c r="AK41" s="74">
        <f>SUM(AK29:AN40)</f>
        <v>0</v>
      </c>
      <c r="AL41" s="74"/>
      <c r="AM41" s="74"/>
      <c r="AN41" s="74"/>
      <c r="AO41" s="53"/>
      <c r="AP41" s="53"/>
      <c r="AQ41" s="53"/>
      <c r="AR41" s="127">
        <f>SUM(AR29:AZ40)</f>
        <v>0</v>
      </c>
      <c r="AS41" s="127"/>
      <c r="AT41" s="127"/>
      <c r="AU41" s="127"/>
      <c r="AV41" s="127"/>
      <c r="AW41" s="127"/>
      <c r="AX41" s="127"/>
      <c r="AY41" s="127"/>
      <c r="AZ41" s="127"/>
      <c r="BA41" s="47"/>
      <c r="BB41" s="47"/>
      <c r="BC41" s="47"/>
      <c r="BD41" s="47"/>
    </row>
    <row r="42" spans="2:56" s="13" customFormat="1" ht="6" customHeight="1" x14ac:dyDescent="0.25">
      <c r="B42" s="20"/>
      <c r="C42" s="20"/>
      <c r="D42" s="20"/>
      <c r="E42" s="20"/>
      <c r="F42" s="20"/>
      <c r="G42" s="25"/>
      <c r="H42" s="20"/>
      <c r="I42" s="25"/>
      <c r="J42" s="26"/>
      <c r="K42" s="27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46"/>
      <c r="AI42" s="46"/>
      <c r="AJ42" s="46"/>
      <c r="AK42" s="46"/>
      <c r="AL42" s="46"/>
      <c r="AM42" s="46"/>
      <c r="AN42" s="46"/>
      <c r="AO42" s="46"/>
      <c r="AP42" s="46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20"/>
      <c r="BB42" s="20"/>
      <c r="BC42" s="20"/>
      <c r="BD42" s="20"/>
    </row>
    <row r="43" spans="2:56" s="13" customFormat="1" ht="14.25" customHeight="1" x14ac:dyDescent="0.25">
      <c r="B43" s="91" t="s">
        <v>37</v>
      </c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54"/>
      <c r="BA43" s="54"/>
      <c r="BB43" s="54"/>
      <c r="BC43" s="54"/>
      <c r="BD43" s="54"/>
    </row>
    <row r="44" spans="2:56" s="13" customFormat="1" ht="14.25" customHeight="1" x14ac:dyDescent="0.25">
      <c r="B44" s="91" t="s">
        <v>38</v>
      </c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54"/>
      <c r="BA44" s="54"/>
      <c r="BB44" s="54"/>
      <c r="BC44" s="54"/>
      <c r="BD44" s="54"/>
    </row>
    <row r="45" spans="2:56" s="13" customFormat="1" ht="14.25" customHeight="1" x14ac:dyDescent="0.25">
      <c r="B45" s="128" t="s">
        <v>39</v>
      </c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54"/>
      <c r="BA45" s="54"/>
      <c r="BB45" s="54"/>
      <c r="BC45" s="54"/>
      <c r="BD45" s="54"/>
    </row>
    <row r="46" spans="2:56" s="13" customFormat="1" ht="21.75" customHeight="1" x14ac:dyDescent="0.25">
      <c r="B46" s="61"/>
      <c r="C46" s="61"/>
      <c r="D46" s="129" t="s">
        <v>25</v>
      </c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61"/>
      <c r="AZ46" s="54"/>
      <c r="BA46" s="54"/>
      <c r="BB46" s="54"/>
      <c r="BC46" s="54"/>
      <c r="BD46" s="54"/>
    </row>
    <row r="47" spans="2:56" s="13" customFormat="1" ht="14.25" customHeight="1" x14ac:dyDescent="0.25">
      <c r="B47" s="61"/>
      <c r="D47" s="71" t="s">
        <v>40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54"/>
      <c r="BB47" s="54"/>
      <c r="BC47" s="54"/>
      <c r="BD47" s="54"/>
    </row>
    <row r="48" spans="2:56" s="13" customFormat="1" ht="14.25" customHeight="1" x14ac:dyDescent="0.25">
      <c r="B48" s="61"/>
      <c r="C48" s="61"/>
      <c r="D48" s="81" t="s">
        <v>26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61"/>
      <c r="AZ48" s="54"/>
      <c r="BA48" s="54"/>
      <c r="BB48" s="54"/>
      <c r="BC48" s="54"/>
      <c r="BD48" s="54"/>
    </row>
    <row r="49" spans="2:56" s="13" customFormat="1" ht="5.0999999999999996" customHeight="1" x14ac:dyDescent="0.25">
      <c r="B49" s="61"/>
      <c r="C49" s="61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61"/>
      <c r="AZ49" s="54"/>
      <c r="BA49" s="54"/>
      <c r="BB49" s="54"/>
      <c r="BC49" s="54"/>
      <c r="BD49" s="54"/>
    </row>
    <row r="50" spans="2:56" s="13" customFormat="1" ht="54.95" customHeight="1" x14ac:dyDescent="0.2"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54"/>
      <c r="BA50" s="54"/>
      <c r="BB50" s="54"/>
      <c r="BC50" s="54"/>
      <c r="BD50" s="54"/>
    </row>
    <row r="51" spans="2:56" s="66" customFormat="1" ht="26.25" customHeight="1" x14ac:dyDescent="0.25">
      <c r="B51" s="79" t="s">
        <v>27</v>
      </c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80" t="s">
        <v>28</v>
      </c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65"/>
      <c r="BA51" s="65"/>
      <c r="BB51" s="65"/>
      <c r="BC51" s="65"/>
      <c r="BD51" s="65"/>
    </row>
    <row r="63" spans="2:56" ht="14.25" customHeight="1" x14ac:dyDescent="0.25">
      <c r="B63" s="11"/>
      <c r="C63" s="12"/>
      <c r="D63" s="9"/>
      <c r="E63" s="33"/>
    </row>
    <row r="64" spans="2:56" ht="14.25" customHeight="1" x14ac:dyDescent="0.25">
      <c r="B64" s="11"/>
      <c r="C64" s="12"/>
      <c r="D64" s="9"/>
      <c r="E64" s="33"/>
    </row>
    <row r="65" spans="2:33" ht="14.25" customHeight="1" x14ac:dyDescent="0.25">
      <c r="B65" s="11"/>
      <c r="C65" s="12"/>
      <c r="D65" s="11"/>
      <c r="E65" s="33"/>
    </row>
    <row r="66" spans="2:33" ht="14.25" customHeight="1" x14ac:dyDescent="0.25">
      <c r="B66" s="11"/>
      <c r="C66" s="12"/>
      <c r="D66" s="9"/>
      <c r="E66" s="33"/>
    </row>
    <row r="67" spans="2:33" ht="14.25" hidden="1" customHeight="1" x14ac:dyDescent="0.25">
      <c r="B67" s="11"/>
      <c r="C67" s="12"/>
      <c r="D67" s="9"/>
      <c r="E67" s="33" t="s">
        <v>31</v>
      </c>
      <c r="F67" s="2" t="s">
        <v>32</v>
      </c>
    </row>
    <row r="68" spans="2:33" s="36" customFormat="1" ht="12.75" hidden="1" x14ac:dyDescent="0.25">
      <c r="B68" s="34"/>
      <c r="C68" s="35" t="s">
        <v>15</v>
      </c>
      <c r="D68" s="36">
        <v>7350</v>
      </c>
      <c r="E68" s="37">
        <v>51</v>
      </c>
      <c r="F68" s="36">
        <v>56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</row>
    <row r="69" spans="2:33" s="36" customFormat="1" ht="12.75" hidden="1" x14ac:dyDescent="0.25">
      <c r="B69" s="34"/>
      <c r="C69" s="35" t="s">
        <v>22</v>
      </c>
      <c r="D69" s="36">
        <v>6600</v>
      </c>
      <c r="E69" s="37">
        <v>46</v>
      </c>
      <c r="F69" s="36">
        <v>49</v>
      </c>
      <c r="J69" s="38"/>
      <c r="K69" s="38"/>
      <c r="L69" s="38"/>
      <c r="M69" s="38"/>
      <c r="N69" s="38"/>
      <c r="O69" s="38"/>
      <c r="P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</row>
    <row r="70" spans="2:33" s="34" customFormat="1" ht="12.75" hidden="1" x14ac:dyDescent="0.25">
      <c r="B70" s="34" t="s">
        <v>19</v>
      </c>
      <c r="C70" s="35" t="s">
        <v>16</v>
      </c>
      <c r="D70" s="34">
        <v>6150</v>
      </c>
      <c r="E70" s="37">
        <v>42</v>
      </c>
      <c r="F70" s="34">
        <v>46</v>
      </c>
      <c r="J70" s="35"/>
      <c r="K70" s="35"/>
      <c r="L70" s="35"/>
      <c r="M70" s="35"/>
      <c r="N70" s="35"/>
      <c r="O70" s="35"/>
      <c r="P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</row>
    <row r="71" spans="2:33" s="36" customFormat="1" ht="12" hidden="1" customHeight="1" x14ac:dyDescent="0.25">
      <c r="B71" s="34"/>
      <c r="C71" s="35" t="s">
        <v>17</v>
      </c>
      <c r="D71" s="36">
        <v>5490</v>
      </c>
      <c r="E71" s="37">
        <v>38</v>
      </c>
      <c r="F71" s="36">
        <v>41</v>
      </c>
      <c r="J71" s="38"/>
      <c r="K71" s="38"/>
      <c r="L71" s="38"/>
      <c r="M71" s="38"/>
      <c r="N71" s="38"/>
      <c r="O71" s="38"/>
      <c r="P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</row>
    <row r="72" spans="2:33" s="36" customFormat="1" ht="12.75" hidden="1" x14ac:dyDescent="0.25">
      <c r="B72" s="34"/>
      <c r="C72" s="35" t="s">
        <v>18</v>
      </c>
      <c r="D72" s="36">
        <v>3990</v>
      </c>
      <c r="E72" s="37">
        <v>27</v>
      </c>
      <c r="F72" s="36">
        <v>30</v>
      </c>
      <c r="J72" s="38"/>
      <c r="K72" s="38"/>
      <c r="L72" s="38"/>
      <c r="M72" s="38"/>
      <c r="N72" s="38"/>
      <c r="O72" s="38"/>
      <c r="P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</row>
    <row r="73" spans="2:33" s="36" customFormat="1" ht="12.75" hidden="1" x14ac:dyDescent="0.25">
      <c r="D73" s="36" t="s">
        <v>14</v>
      </c>
      <c r="J73" s="38"/>
      <c r="K73" s="38"/>
      <c r="L73" s="38"/>
      <c r="M73" s="38"/>
      <c r="N73" s="38"/>
      <c r="O73" s="38"/>
      <c r="P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</row>
    <row r="74" spans="2:33" s="36" customFormat="1" ht="12.75" hidden="1" x14ac:dyDescent="0.25">
      <c r="E74" s="36">
        <f>VLOOKUP(M21,B63:F72,4,TRUE)</f>
        <v>42</v>
      </c>
      <c r="F74" s="36">
        <f>VLOOKUP(M21,B63:F72,5,TRUE)</f>
        <v>46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</row>
    <row r="75" spans="2:33" s="36" customFormat="1" ht="12.75" x14ac:dyDescent="0.25"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</row>
    <row r="76" spans="2:33" s="36" customFormat="1" ht="15" x14ac:dyDescent="0.25">
      <c r="B76" s="39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</row>
    <row r="77" spans="2:33" s="36" customFormat="1" ht="15" x14ac:dyDescent="0.25">
      <c r="B77" s="39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</row>
    <row r="78" spans="2:33" s="36" customFormat="1" ht="15" x14ac:dyDescent="0.25">
      <c r="B78" s="39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</row>
    <row r="79" spans="2:33" s="36" customFormat="1" ht="15" x14ac:dyDescent="0.25">
      <c r="B79" s="39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</row>
    <row r="80" spans="2:33" s="36" customFormat="1" ht="12.75" x14ac:dyDescent="0.25"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</row>
    <row r="81" spans="2:33" s="36" customFormat="1" ht="12.75" x14ac:dyDescent="0.25">
      <c r="B81" s="9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</row>
    <row r="82" spans="2:33" s="9" customFormat="1" ht="12.75" x14ac:dyDescent="0.25"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2:33" ht="14.25" customHeight="1" x14ac:dyDescent="0.25">
      <c r="C83" s="9"/>
    </row>
    <row r="84" spans="2:33" ht="14.25" customHeight="1" x14ac:dyDescent="0.25">
      <c r="C84" s="9"/>
    </row>
    <row r="85" spans="2:33" ht="14.25" customHeight="1" x14ac:dyDescent="0.25">
      <c r="C85" s="9"/>
    </row>
    <row r="86" spans="2:33" ht="14.25" customHeight="1" x14ac:dyDescent="0.25">
      <c r="C86" s="9"/>
    </row>
  </sheetData>
  <sheetProtection algorithmName="SHA-512" hashValue="Lo7wOr2nh6iF47eyoZ2BSKsHy/sdwwNb1+5tZgxFRUEf+DEag2buWwEhndoBVpBgsGwS1NPjxdusSbP5Q8eoCA==" saltValue="TUk80FuWGjIsXJJVX6e47Q==" spinCount="100000" sheet="1" selectLockedCells="1"/>
  <dataConsolidate/>
  <mergeCells count="111">
    <mergeCell ref="AR31:AZ31"/>
    <mergeCell ref="AK32:AN32"/>
    <mergeCell ref="AR32:AZ32"/>
    <mergeCell ref="AK33:AN33"/>
    <mergeCell ref="AR33:AZ33"/>
    <mergeCell ref="AR41:AZ41"/>
    <mergeCell ref="B44:AY44"/>
    <mergeCell ref="B45:AM45"/>
    <mergeCell ref="D46:AX46"/>
    <mergeCell ref="AK40:AN40"/>
    <mergeCell ref="AR40:AZ40"/>
    <mergeCell ref="AK41:AN41"/>
    <mergeCell ref="B32:D32"/>
    <mergeCell ref="B31:D31"/>
    <mergeCell ref="Q31:T31"/>
    <mergeCell ref="Q32:T32"/>
    <mergeCell ref="AA31:AD31"/>
    <mergeCell ref="AA32:AD32"/>
    <mergeCell ref="AK31:AN31"/>
    <mergeCell ref="Q38:T38"/>
    <mergeCell ref="B34:D34"/>
    <mergeCell ref="B33:D33"/>
    <mergeCell ref="Q33:T33"/>
    <mergeCell ref="Q34:T34"/>
    <mergeCell ref="AH28:AQ28"/>
    <mergeCell ref="AR28:AZ28"/>
    <mergeCell ref="AK29:AN29"/>
    <mergeCell ref="AR29:AZ29"/>
    <mergeCell ref="AK30:AN30"/>
    <mergeCell ref="AR30:AZ30"/>
    <mergeCell ref="B1:AY1"/>
    <mergeCell ref="B2:AX2"/>
    <mergeCell ref="B8:AY8"/>
    <mergeCell ref="B9:L9"/>
    <mergeCell ref="M9:AY9"/>
    <mergeCell ref="C3:AN3"/>
    <mergeCell ref="AO3:AQ3"/>
    <mergeCell ref="V5:X5"/>
    <mergeCell ref="B12:AY12"/>
    <mergeCell ref="B16:AY16"/>
    <mergeCell ref="B17:L17"/>
    <mergeCell ref="M17:P17"/>
    <mergeCell ref="Q17:R17"/>
    <mergeCell ref="S17:AY17"/>
    <mergeCell ref="M13:AE13"/>
    <mergeCell ref="AF13:AM13"/>
    <mergeCell ref="AN13:AY13"/>
    <mergeCell ref="B10:AY10"/>
    <mergeCell ref="B11:L11"/>
    <mergeCell ref="M11:AY11"/>
    <mergeCell ref="M21:P21"/>
    <mergeCell ref="Q21:AY21"/>
    <mergeCell ref="B19:L19"/>
    <mergeCell ref="M19:AY19"/>
    <mergeCell ref="B21:L21"/>
    <mergeCell ref="B22:AY22"/>
    <mergeCell ref="B18:AY18"/>
    <mergeCell ref="B13:L13"/>
    <mergeCell ref="B14:AY14"/>
    <mergeCell ref="B15:L15"/>
    <mergeCell ref="M15:AY15"/>
    <mergeCell ref="B30:D30"/>
    <mergeCell ref="B29:D29"/>
    <mergeCell ref="Q29:T29"/>
    <mergeCell ref="Q30:T30"/>
    <mergeCell ref="AA29:AD29"/>
    <mergeCell ref="AA30:AD30"/>
    <mergeCell ref="I27:K27"/>
    <mergeCell ref="B28:D28"/>
    <mergeCell ref="E28:L28"/>
    <mergeCell ref="M28:W28"/>
    <mergeCell ref="X28:AG28"/>
    <mergeCell ref="AA33:AD33"/>
    <mergeCell ref="AA34:AD34"/>
    <mergeCell ref="AK34:AN34"/>
    <mergeCell ref="AK37:AN37"/>
    <mergeCell ref="AK38:AN38"/>
    <mergeCell ref="B50:L50"/>
    <mergeCell ref="AG50:AY50"/>
    <mergeCell ref="B51:L51"/>
    <mergeCell ref="AG51:AY51"/>
    <mergeCell ref="D48:AX48"/>
    <mergeCell ref="AA35:AD35"/>
    <mergeCell ref="AA38:AD38"/>
    <mergeCell ref="AA37:AD37"/>
    <mergeCell ref="B36:D36"/>
    <mergeCell ref="B35:D35"/>
    <mergeCell ref="Q35:T35"/>
    <mergeCell ref="Q36:T36"/>
    <mergeCell ref="AA36:AD36"/>
    <mergeCell ref="B38:D38"/>
    <mergeCell ref="B37:D37"/>
    <mergeCell ref="Q37:T37"/>
    <mergeCell ref="AA39:AD39"/>
    <mergeCell ref="AA40:AD40"/>
    <mergeCell ref="B43:AY43"/>
    <mergeCell ref="AR34:AZ34"/>
    <mergeCell ref="AK35:AN35"/>
    <mergeCell ref="AR35:AZ35"/>
    <mergeCell ref="AK36:AN36"/>
    <mergeCell ref="AR36:AZ36"/>
    <mergeCell ref="D47:AZ47"/>
    <mergeCell ref="AR37:AZ37"/>
    <mergeCell ref="AR38:AZ38"/>
    <mergeCell ref="AK39:AN39"/>
    <mergeCell ref="AR39:AZ39"/>
    <mergeCell ref="B40:D40"/>
    <mergeCell ref="B39:D39"/>
    <mergeCell ref="Q39:T39"/>
    <mergeCell ref="Q40:T40"/>
    <mergeCell ref="AA41:AD41"/>
  </mergeCells>
  <conditionalFormatting sqref="V5:X5">
    <cfRule type="expression" dxfId="1" priority="1">
      <formula>ISBLANK(V5)</formula>
    </cfRule>
  </conditionalFormatting>
  <conditionalFormatting sqref="AO3">
    <cfRule type="expression" dxfId="0" priority="2">
      <formula>ISBLANK($AO$3)</formula>
    </cfRule>
  </conditionalFormatting>
  <dataValidations count="2">
    <dataValidation type="list" allowBlank="1" showInputMessage="1" showErrorMessage="1" sqref="AO3:AQ3" xr:uid="{00000000-0002-0000-0000-000000000000}">
      <formula1>"2022,2023,2024,2025,2026,2027,2028"</formula1>
    </dataValidation>
    <dataValidation type="list" allowBlank="1" showInputMessage="1" showErrorMessage="1" sqref="V5" xr:uid="{00000000-0002-0000-0000-000001000000}">
      <formula1>"ja,nein"</formula1>
    </dataValidation>
  </dataValidations>
  <pageMargins left="0.98425196850393704" right="0.59055118110236227" top="1.2204724409448819" bottom="0.78740157480314965" header="0.31496062992125984" footer="0.31496062992125984"/>
  <pageSetup paperSize="9" scale="67" orientation="landscape" r:id="rId1"/>
  <headerFooter>
    <oddHeader>&amp;L&amp;G&amp;R&amp;G</oddHeader>
    <oddFooter>&amp;R&amp;"Arial,Standard"&amp;9Stand: 2026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1</xdr:col>
                    <xdr:colOff>190500</xdr:colOff>
                    <xdr:row>45</xdr:row>
                    <xdr:rowOff>266700</xdr:rowOff>
                  </from>
                  <to>
                    <xdr:col>3</xdr:col>
                    <xdr:colOff>9525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1</xdr:col>
                    <xdr:colOff>190500</xdr:colOff>
                    <xdr:row>46</xdr:row>
                    <xdr:rowOff>171450</xdr:rowOff>
                  </from>
                  <to>
                    <xdr:col>3</xdr:col>
                    <xdr:colOff>9525</xdr:colOff>
                    <xdr:row>48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/>
  <dimension ref="A1:A3"/>
  <sheetViews>
    <sheetView workbookViewId="0">
      <selection activeCell="A4" sqref="A4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0</v>
      </c>
    </row>
    <row r="3" spans="1:1" x14ac:dyDescent="0.25">
      <c r="A3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Zeitnachweis</vt:lpstr>
      <vt:lpstr>Tabelle1</vt:lpstr>
      <vt:lpstr>Zeitnachweis!Druckbereich</vt:lpstr>
      <vt:lpstr>Zeitnachweis!EndeFebruar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Papp, Kristian</dc:creator>
  <cp:lastModifiedBy>Sprengard, Julia</cp:lastModifiedBy>
  <cp:lastPrinted>2026-08-26T08:19:59Z</cp:lastPrinted>
  <dcterms:created xsi:type="dcterms:W3CDTF">2016-04-07T12:24:03Z</dcterms:created>
  <dcterms:modified xsi:type="dcterms:W3CDTF">2026-08-26T08:20:11Z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0148-98EE-8D04-F300</vt:lpwstr>
  </property>
  <property fmtid="{D5CDD505-2E9C-101B-9397-08002B2CF9AE}" pid="3" name="MSIP_Label_249bdf21-2fb4-4be9-9322-664ae40582cd_Enabled">
    <vt:lpwstr>true</vt:lpwstr>
  </property>
  <property fmtid="{D5CDD505-2E9C-101B-9397-08002B2CF9AE}" pid="4" name="MSIP_Label_249bdf21-2fb4-4be9-9322-664ae40582cd_SetDate">
    <vt:lpwstr>2023-10-04T09:34:44Z</vt:lpwstr>
  </property>
  <property fmtid="{D5CDD505-2E9C-101B-9397-08002B2CF9AE}" pid="5" name="MSIP_Label_249bdf21-2fb4-4be9-9322-664ae40582cd_Method">
    <vt:lpwstr>Privileged</vt:lpwstr>
  </property>
  <property fmtid="{D5CDD505-2E9C-101B-9397-08002B2CF9AE}" pid="6" name="MSIP_Label_249bdf21-2fb4-4be9-9322-664ae40582cd_Name">
    <vt:lpwstr>C2 – konzernintern (ohne Kennzeichnung)</vt:lpwstr>
  </property>
  <property fmtid="{D5CDD505-2E9C-101B-9397-08002B2CF9AE}" pid="7" name="MSIP_Label_249bdf21-2fb4-4be9-9322-664ae40582cd_SiteId">
    <vt:lpwstr>115d6c2e-8bd5-4b53-8ba7-86a5266426c5</vt:lpwstr>
  </property>
  <property fmtid="{D5CDD505-2E9C-101B-9397-08002B2CF9AE}" pid="8" name="MSIP_Label_249bdf21-2fb4-4be9-9322-664ae40582cd_ActionId">
    <vt:lpwstr>a9dcae87-80ea-43a0-8a47-b5e79b917e0a</vt:lpwstr>
  </property>
  <property fmtid="{D5CDD505-2E9C-101B-9397-08002B2CF9AE}" pid="9" name="MSIP_Label_249bdf21-2fb4-4be9-9322-664ae40582cd_ContentBits">
    <vt:lpwstr>0</vt:lpwstr>
  </property>
</Properties>
</file>