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C:\Users\HT39492\Desktop\"/>
    </mc:Choice>
  </mc:AlternateContent>
  <xr:revisionPtr revIDLastSave="0" documentId="13_ncr:1_{9AAE77CA-8AE4-4992-91DF-5FEEB4DF32B0}" xr6:coauthVersionLast="47" xr6:coauthVersionMax="47" xr10:uidLastSave="{00000000-0000-0000-0000-000000000000}"/>
  <bookViews>
    <workbookView xWindow="28680" yWindow="-120" windowWidth="29040" windowHeight="17640" activeTab="3" xr2:uid="{00000000-000D-0000-FFFF-FFFF00000000}"/>
  </bookViews>
  <sheets>
    <sheet name="Deckblatt" sheetId="7" r:id="rId1"/>
    <sheet name="Sprachlehrkräfte" sheetId="1" r:id="rId2"/>
    <sheet name="Fachlehrkräfte" sheetId="3" r:id="rId3"/>
    <sheet name="Leitung Q3" sheetId="6" r:id="rId4"/>
    <sheet name="Tabelle2" sheetId="2" state="hidden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7" i="1" l="1"/>
  <c r="P9" i="3" l="1"/>
  <c r="P8" i="3"/>
  <c r="P7" i="3"/>
  <c r="P10" i="3"/>
  <c r="I7" i="1"/>
  <c r="J7" i="1" s="1"/>
  <c r="I8" i="1"/>
  <c r="L8" i="1" s="1"/>
  <c r="Q8" i="1"/>
  <c r="I9" i="1"/>
  <c r="J9" i="1"/>
  <c r="L9" i="1"/>
  <c r="Q9" i="1"/>
  <c r="J8" i="1" l="1"/>
  <c r="T8" i="1" s="1"/>
  <c r="L7" i="1"/>
  <c r="T7" i="1"/>
  <c r="T9" i="1"/>
  <c r="G8" i="6"/>
  <c r="H8" i="6" s="1"/>
  <c r="G9" i="6"/>
  <c r="H9" i="6" s="1"/>
  <c r="G10" i="6"/>
  <c r="H10" i="6" s="1"/>
  <c r="G11" i="6"/>
  <c r="H11" i="6" s="1"/>
  <c r="G12" i="6"/>
  <c r="H12" i="6" s="1"/>
  <c r="G13" i="6"/>
  <c r="H13" i="6" s="1"/>
  <c r="G14" i="6"/>
  <c r="H14" i="6" s="1"/>
  <c r="G15" i="6"/>
  <c r="H15" i="6" s="1"/>
  <c r="G16" i="6"/>
  <c r="H16" i="6" s="1"/>
  <c r="G17" i="6"/>
  <c r="H17" i="6" s="1"/>
  <c r="G18" i="6"/>
  <c r="H18" i="6" s="1"/>
  <c r="G19" i="6"/>
  <c r="H19" i="6" s="1"/>
  <c r="G20" i="6"/>
  <c r="H20" i="6" s="1"/>
  <c r="G21" i="6"/>
  <c r="H21" i="6" s="1"/>
  <c r="G22" i="6"/>
  <c r="H22" i="6" s="1"/>
  <c r="G23" i="6"/>
  <c r="H23" i="6" s="1"/>
  <c r="G24" i="6"/>
  <c r="H24" i="6" s="1"/>
  <c r="G25" i="6"/>
  <c r="H25" i="6" s="1"/>
  <c r="G26" i="6"/>
  <c r="H26" i="6" s="1"/>
  <c r="G7" i="6"/>
  <c r="H7" i="6" s="1"/>
  <c r="I9" i="3"/>
  <c r="I10" i="3"/>
  <c r="I16" i="3"/>
  <c r="I17" i="3"/>
  <c r="I18" i="3"/>
  <c r="I24" i="3"/>
  <c r="I25" i="3"/>
  <c r="I26" i="3"/>
  <c r="K9" i="3"/>
  <c r="K10" i="3"/>
  <c r="K15" i="3"/>
  <c r="K16" i="3"/>
  <c r="K17" i="3"/>
  <c r="K18" i="3"/>
  <c r="K23" i="3"/>
  <c r="K24" i="3"/>
  <c r="K25" i="3"/>
  <c r="K26" i="3"/>
  <c r="H8" i="3"/>
  <c r="I8" i="3" s="1"/>
  <c r="H9" i="3"/>
  <c r="H10" i="3"/>
  <c r="H11" i="3"/>
  <c r="I11" i="3" s="1"/>
  <c r="H12" i="3"/>
  <c r="I12" i="3" s="1"/>
  <c r="H13" i="3"/>
  <c r="I13" i="3" s="1"/>
  <c r="H14" i="3"/>
  <c r="K14" i="3" s="1"/>
  <c r="H15" i="3"/>
  <c r="I15" i="3" s="1"/>
  <c r="H16" i="3"/>
  <c r="H17" i="3"/>
  <c r="H18" i="3"/>
  <c r="H19" i="3"/>
  <c r="I19" i="3" s="1"/>
  <c r="H20" i="3"/>
  <c r="I20" i="3" s="1"/>
  <c r="H21" i="3"/>
  <c r="I21" i="3" s="1"/>
  <c r="H22" i="3"/>
  <c r="K22" i="3" s="1"/>
  <c r="H23" i="3"/>
  <c r="I23" i="3" s="1"/>
  <c r="H24" i="3"/>
  <c r="H25" i="3"/>
  <c r="H26" i="3"/>
  <c r="H7" i="3"/>
  <c r="K7" i="3" s="1"/>
  <c r="K21" i="3" l="1"/>
  <c r="K13" i="3"/>
  <c r="K20" i="3"/>
  <c r="K12" i="3"/>
  <c r="I22" i="3"/>
  <c r="I14" i="3"/>
  <c r="K19" i="3"/>
  <c r="K11" i="3"/>
  <c r="I7" i="3"/>
  <c r="K8" i="3"/>
  <c r="D29" i="6"/>
  <c r="B8" i="7" s="1"/>
  <c r="K27" i="3" l="1"/>
  <c r="D29" i="3" s="1"/>
  <c r="N8" i="6"/>
  <c r="Q8" i="6" s="1"/>
  <c r="N9" i="6"/>
  <c r="Q9" i="6" s="1"/>
  <c r="N10" i="6"/>
  <c r="Q10" i="6" s="1"/>
  <c r="N11" i="6"/>
  <c r="Q11" i="6" s="1"/>
  <c r="N12" i="6"/>
  <c r="Q12" i="6" s="1"/>
  <c r="N13" i="6"/>
  <c r="Q13" i="6" s="1"/>
  <c r="N14" i="6"/>
  <c r="Q14" i="6" s="1"/>
  <c r="N15" i="6"/>
  <c r="Q15" i="6" s="1"/>
  <c r="N16" i="6"/>
  <c r="Q16" i="6" s="1"/>
  <c r="N17" i="6"/>
  <c r="Q17" i="6" s="1"/>
  <c r="N18" i="6"/>
  <c r="Q18" i="6" s="1"/>
  <c r="N19" i="6"/>
  <c r="Q19" i="6" s="1"/>
  <c r="N20" i="6"/>
  <c r="Q20" i="6" s="1"/>
  <c r="N21" i="6"/>
  <c r="Q21" i="6" s="1"/>
  <c r="N22" i="6"/>
  <c r="Q22" i="6" s="1"/>
  <c r="N23" i="6"/>
  <c r="Q23" i="6" s="1"/>
  <c r="N24" i="6"/>
  <c r="Q24" i="6" s="1"/>
  <c r="N25" i="6"/>
  <c r="Q25" i="6" s="1"/>
  <c r="N26" i="6"/>
  <c r="Q26" i="6" s="1"/>
  <c r="N7" i="6"/>
  <c r="Q7" i="6" s="1"/>
  <c r="S8" i="3"/>
  <c r="P11" i="3"/>
  <c r="P12" i="3"/>
  <c r="S12" i="3" s="1"/>
  <c r="P13" i="3"/>
  <c r="P14" i="3"/>
  <c r="S14" i="3" s="1"/>
  <c r="P15" i="3"/>
  <c r="P16" i="3"/>
  <c r="P17" i="3"/>
  <c r="P18" i="3"/>
  <c r="P19" i="3"/>
  <c r="P20" i="3"/>
  <c r="S20" i="3" s="1"/>
  <c r="P21" i="3"/>
  <c r="P22" i="3"/>
  <c r="S22" i="3" s="1"/>
  <c r="P23" i="3"/>
  <c r="P24" i="3"/>
  <c r="P25" i="3"/>
  <c r="P26" i="3"/>
  <c r="S7" i="3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S16" i="3" l="1"/>
  <c r="S21" i="3"/>
  <c r="S13" i="3"/>
  <c r="S19" i="3"/>
  <c r="S11" i="3"/>
  <c r="S18" i="3"/>
  <c r="S10" i="3"/>
  <c r="S26" i="3"/>
  <c r="S24" i="3"/>
  <c r="S25" i="3"/>
  <c r="S17" i="3"/>
  <c r="S9" i="3"/>
  <c r="S23" i="3"/>
  <c r="S15" i="3"/>
  <c r="B7" i="7"/>
  <c r="I10" i="1" l="1"/>
  <c r="L10" i="1" s="1"/>
  <c r="I11" i="1"/>
  <c r="I12" i="1"/>
  <c r="I13" i="1"/>
  <c r="I14" i="1"/>
  <c r="J14" i="1" s="1"/>
  <c r="T14" i="1" s="1"/>
  <c r="I15" i="1"/>
  <c r="J15" i="1" s="1"/>
  <c r="T15" i="1" s="1"/>
  <c r="I16" i="1"/>
  <c r="J16" i="1" s="1"/>
  <c r="T16" i="1" s="1"/>
  <c r="I17" i="1"/>
  <c r="J17" i="1" s="1"/>
  <c r="T17" i="1" s="1"/>
  <c r="I18" i="1"/>
  <c r="J18" i="1" s="1"/>
  <c r="T18" i="1" s="1"/>
  <c r="I19" i="1"/>
  <c r="J19" i="1" s="1"/>
  <c r="T19" i="1" s="1"/>
  <c r="I20" i="1"/>
  <c r="J20" i="1" s="1"/>
  <c r="T20" i="1" s="1"/>
  <c r="I21" i="1"/>
  <c r="J21" i="1" s="1"/>
  <c r="T21" i="1" s="1"/>
  <c r="I22" i="1"/>
  <c r="J22" i="1" s="1"/>
  <c r="T22" i="1" s="1"/>
  <c r="I23" i="1"/>
  <c r="J23" i="1" s="1"/>
  <c r="T23" i="1" s="1"/>
  <c r="I24" i="1"/>
  <c r="J24" i="1" s="1"/>
  <c r="T24" i="1" s="1"/>
  <c r="I25" i="1"/>
  <c r="J25" i="1" s="1"/>
  <c r="T25" i="1" s="1"/>
  <c r="I26" i="1"/>
  <c r="J26" i="1" s="1"/>
  <c r="T26" i="1" s="1"/>
  <c r="L13" i="1" l="1"/>
  <c r="J13" i="1"/>
  <c r="T13" i="1" s="1"/>
  <c r="L12" i="1"/>
  <c r="J12" i="1"/>
  <c r="T12" i="1" s="1"/>
  <c r="L11" i="1"/>
  <c r="J11" i="1"/>
  <c r="T11" i="1" s="1"/>
  <c r="J10" i="1"/>
  <c r="T10" i="1" s="1"/>
  <c r="L27" i="1" l="1"/>
  <c r="F29" i="1" s="1"/>
  <c r="I27" i="1"/>
  <c r="B6" i="7" l="1"/>
  <c r="B10" i="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Rothfuchs, Yvonne</author>
  </authors>
  <commentList>
    <comment ref="A2" authorId="0" shapeId="0" xr:uid="{00000000-0006-0000-0000-000001000000}">
      <text>
        <r>
          <rPr>
            <sz val="9"/>
            <color indexed="81"/>
            <rFont val="Segoe UI"/>
            <family val="2"/>
          </rPr>
          <t>Die Stunden werden automatisch aus den Angaben der nachfolgenden Reiter gezogen.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Rothfuchs, Yvonne</author>
  </authors>
  <commentList>
    <comment ref="D3" authorId="0" shapeId="0" xr:uid="{00000000-0006-0000-0100-000001000000}">
      <text>
        <r>
          <rPr>
            <sz val="9"/>
            <color indexed="81"/>
            <rFont val="Segoe UI"/>
            <family val="2"/>
          </rPr>
          <t>Hier tragen Sie die Wochenstunden bei Vollzeittätigkeit ein, so wie Sie es im Antrag eingegeben haben.</t>
        </r>
      </text>
    </comment>
    <comment ref="A5" authorId="0" shapeId="0" xr:uid="{00000000-0006-0000-0100-000002000000}">
      <text>
        <r>
          <rPr>
            <sz val="9"/>
            <color indexed="81"/>
            <rFont val="Segoe UI"/>
            <family val="2"/>
          </rPr>
          <t>Hier tragen Sie die Personalnummer/ID der Mitarbeitenden ein.</t>
        </r>
      </text>
    </comment>
    <comment ref="B5" authorId="0" shapeId="0" xr:uid="{00000000-0006-0000-0100-000003000000}">
      <text>
        <r>
          <rPr>
            <sz val="9"/>
            <color indexed="81"/>
            <rFont val="Segoe UI"/>
            <family val="2"/>
          </rPr>
          <t>Hier wählen Sie aus, ob es sich bei dem beantragten Personal um eigenes Personal oder um Fremdpersonal handelt.</t>
        </r>
      </text>
    </comment>
    <comment ref="C5" authorId="0" shapeId="0" xr:uid="{00000000-0006-0000-0100-000004000000}">
      <text>
        <r>
          <rPr>
            <b/>
            <sz val="9"/>
            <color indexed="81"/>
            <rFont val="Segoe UI"/>
            <family val="2"/>
          </rPr>
          <t>Rothfuchs, Yvonne:</t>
        </r>
        <r>
          <rPr>
            <sz val="9"/>
            <color indexed="81"/>
            <rFont val="Segoe UI"/>
            <family val="2"/>
          </rPr>
          <t xml:space="preserve">
Kommt das Eigen- und Fremdpersonal (wenn beantragt) zu unterschiedlichen Wochenstunden bei Vollzeittätigkeit, wird dies hier abgebildet.</t>
        </r>
      </text>
    </comment>
    <comment ref="F5" authorId="0" shapeId="0" xr:uid="{00000000-0006-0000-0100-000005000000}">
      <text>
        <r>
          <rPr>
            <sz val="9"/>
            <color indexed="81"/>
            <rFont val="Segoe UI"/>
            <family val="2"/>
          </rPr>
          <t>Hier wird die wöchentliche Arbeitzeit im Projekt (die Unterrichtseinheiten ohne Vor- und Nachbereitung) angegeben.</t>
        </r>
      </text>
    </comment>
    <comment ref="H5" authorId="0" shapeId="0" xr:uid="{00000000-0006-0000-0100-000006000000}">
      <text>
        <r>
          <rPr>
            <sz val="9"/>
            <color indexed="81"/>
            <rFont val="Segoe UI"/>
            <family val="2"/>
          </rPr>
          <t xml:space="preserve">
Hier wählen Sie entsprechend der von Ihnen beantragten Qualitätsstufe die anrechenbare Vor- und Nachbereitungszeit für das Projektpersonal aus: Q1: 20 Min. bzw. 0,33
Q2 :30 Min. bzw. 0,5
Q3: 45 Min. bzw. 0,75</t>
        </r>
      </text>
    </comment>
    <comment ref="I5" authorId="0" shapeId="0" xr:uid="{00000000-0006-0000-0100-000007000000}">
      <text>
        <r>
          <rPr>
            <sz val="9"/>
            <color indexed="81"/>
            <rFont val="Segoe UI"/>
            <family val="2"/>
          </rPr>
          <t>Hier werden die Stunden angezeigt, die für Vor- und Nachbereitung geltend gemacht werden.</t>
        </r>
      </text>
    </comment>
    <comment ref="J5" authorId="0" shapeId="0" xr:uid="{00000000-0006-0000-0100-000008000000}">
      <text>
        <r>
          <rPr>
            <sz val="9"/>
            <color indexed="81"/>
            <rFont val="Segoe UI"/>
            <family val="2"/>
          </rPr>
          <t>Das Vollzeitäquivalent errechnet sich aus dem Verhältnis wöchentl. Arbeitszeit im Projekt + Vor- und Nachbereitung/ Wochenstunden bei Vollzeittätigkeit.</t>
        </r>
      </text>
    </comment>
    <comment ref="L5" authorId="0" shapeId="0" xr:uid="{00000000-0006-0000-0100-000009000000}">
      <text>
        <r>
          <rPr>
            <sz val="9"/>
            <color indexed="81"/>
            <rFont val="Segoe UI"/>
            <family val="2"/>
          </rPr>
          <t>Die einzutragenden Stunden ergeben sich aus der wöchentlichen Arbeitszeit zzgl. der Vor- und Nachbereitung. Variieren bei Eigen- und Fremdpersonal die Wochenstunden bei Vollzeittätigkeit, werden hier für das Fremdpersonal die Stunden ermittelt, die im Antrag anzugeben sind.</t>
        </r>
      </text>
    </comment>
    <comment ref="M5" authorId="0" shapeId="0" xr:uid="{00000000-0006-0000-0100-00000A000000}">
      <text>
        <r>
          <rPr>
            <sz val="9"/>
            <color indexed="81"/>
            <rFont val="Segoe UI"/>
            <family val="2"/>
          </rPr>
          <t>Hier wird der geplante Einsatzzeitraum im Projekt in Monaten eingegeben.</t>
        </r>
      </text>
    </comment>
    <comment ref="O5" authorId="0" shapeId="0" xr:uid="{00000000-0006-0000-0100-00000B000000}">
      <text>
        <r>
          <rPr>
            <sz val="9"/>
            <color indexed="81"/>
            <rFont val="Segoe UI"/>
            <family val="2"/>
          </rPr>
          <t>Hier wird die Funktionsstufe ausgewählt, die für die Mitarbeitenden beantragt werden soll. (F3, F4 oder F5)</t>
        </r>
      </text>
    </comment>
    <comment ref="Q5" authorId="0" shapeId="0" xr:uid="{00000000-0006-0000-0100-00000C000000}">
      <text>
        <r>
          <rPr>
            <sz val="9"/>
            <color indexed="81"/>
            <rFont val="Segoe UI"/>
            <family val="2"/>
          </rPr>
          <t>Entsprechend der ausgewählten Funktionsstufe wird hier der entsprechende Standardeinheitskosten-satz pro Jahr angezeigt.</t>
        </r>
      </text>
    </comment>
    <comment ref="T5" authorId="0" shapeId="0" xr:uid="{00000000-0006-0000-0100-00000D000000}">
      <text>
        <r>
          <rPr>
            <sz val="9"/>
            <color indexed="81"/>
            <rFont val="Segoe UI"/>
            <family val="2"/>
          </rPr>
          <t>Die Summe der Personalausgaben ergibt sich aus dem VZ-Äquivalent*Standardeinheits-kostensatz/12*Einsatzzeitraum.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Rothfuchs, Yvonne</author>
  </authors>
  <commentList>
    <comment ref="D3" authorId="0" shapeId="0" xr:uid="{00000000-0006-0000-0200-000001000000}">
      <text>
        <r>
          <rPr>
            <sz val="9"/>
            <color indexed="81"/>
            <rFont val="Segoe UI"/>
            <family val="2"/>
          </rPr>
          <t>Hier tragen Sie die Wochenstunden bei Vollzeittätigkeit ein, so wie Sie es im Antrag eingegeben haben.</t>
        </r>
      </text>
    </comment>
    <comment ref="A5" authorId="0" shapeId="0" xr:uid="{00000000-0006-0000-0200-000002000000}">
      <text>
        <r>
          <rPr>
            <sz val="9"/>
            <color indexed="81"/>
            <rFont val="Segoe UI"/>
            <family val="2"/>
          </rPr>
          <t>Hier tragen Sie die Personalnummer/ID der Mitarbeitenden ein.</t>
        </r>
      </text>
    </comment>
    <comment ref="B5" authorId="0" shapeId="0" xr:uid="{00000000-0006-0000-0200-000003000000}">
      <text>
        <r>
          <rPr>
            <sz val="9"/>
            <color indexed="81"/>
            <rFont val="Segoe UI"/>
            <family val="2"/>
          </rPr>
          <t>Hier wählen Sie aus, ob es sich bei dem beantragten Personal um eigenes Personal oder um Fremdpersonal handelt.</t>
        </r>
      </text>
    </comment>
    <comment ref="C5" authorId="0" shapeId="0" xr:uid="{00000000-0006-0000-0200-000004000000}">
      <text>
        <r>
          <rPr>
            <sz val="9"/>
            <color indexed="81"/>
            <rFont val="Segoe UI"/>
            <family val="2"/>
          </rPr>
          <t>Kommt das Eigen- und Fremdpersonal (wenn beantragt) zu unterschiedlichen Wochenstunden bei Vollzeittätigkeit, wird dies hier abgebildet.</t>
        </r>
      </text>
    </comment>
    <comment ref="G5" authorId="0" shapeId="0" xr:uid="{00000000-0006-0000-0200-000005000000}">
      <text>
        <r>
          <rPr>
            <sz val="9"/>
            <color indexed="81"/>
            <rFont val="Segoe UI"/>
            <family val="2"/>
          </rPr>
          <t>Hier wählen Sie entsprechend der von Ihnen beantragten Qualitätsstufe die anrechenbare Vor- und Nachbereitungszeit für das Projektpersonal aus: Q1: 20 Min. bzw. 0,33
Q2 :30 Min. bzw. 0,5
Q3: 45 Min. bzw. 0,75</t>
        </r>
      </text>
    </comment>
    <comment ref="H5" authorId="0" shapeId="0" xr:uid="{00000000-0006-0000-0200-000006000000}">
      <text>
        <r>
          <rPr>
            <sz val="9"/>
            <color indexed="81"/>
            <rFont val="Segoe UI"/>
            <family val="2"/>
          </rPr>
          <t>Hier werden die Stunden angezeigt, die für Vor- und Nachbereitung geltend gemacht werden.</t>
        </r>
      </text>
    </comment>
    <comment ref="I5" authorId="0" shapeId="0" xr:uid="{00000000-0006-0000-0200-000007000000}">
      <text>
        <r>
          <rPr>
            <sz val="9"/>
            <color indexed="81"/>
            <rFont val="Segoe UI"/>
            <family val="2"/>
          </rPr>
          <t>Das Vollzeitäquivalent errechnet sich aus dem Verhältnis wöchentl. Arbeitszeit im Projekt + Vor- und Nachbereitung/ Wochenstunden bei Vollzeittätigkeit.</t>
        </r>
      </text>
    </comment>
    <comment ref="K5" authorId="0" shapeId="0" xr:uid="{00000000-0006-0000-0200-000008000000}">
      <text>
        <r>
          <rPr>
            <sz val="9"/>
            <color indexed="81"/>
            <rFont val="Segoe UI"/>
            <family val="2"/>
          </rPr>
          <t>Die einzutragenden Stunden ergeben sich aus der wöchentlichen Arbeitszeit zzgl. der Vor- und Nachbereitung. Variieren bei Eigen- und Fremdpersonal die Wochenstunden bei Vollzeittätigkeit, werden hier für das Fremdpersonal die Stunden ermittelt, die im Antrag anzugeben sind.</t>
        </r>
      </text>
    </comment>
    <comment ref="L5" authorId="0" shapeId="0" xr:uid="{00000000-0006-0000-0200-000009000000}">
      <text>
        <r>
          <rPr>
            <sz val="9"/>
            <color indexed="81"/>
            <rFont val="Segoe UI"/>
            <family val="2"/>
          </rPr>
          <t>Hier wird der geplante Einsatzzeitraum im Projekt in Monaten eingegeben.</t>
        </r>
      </text>
    </comment>
    <comment ref="N5" authorId="0" shapeId="0" xr:uid="{00000000-0006-0000-0200-00000A000000}">
      <text>
        <r>
          <rPr>
            <sz val="9"/>
            <color indexed="81"/>
            <rFont val="Segoe UI"/>
            <family val="2"/>
          </rPr>
          <t>Hier wird die Funktionsstufe ausgewählt, die für die Mitarbeitenden beantragt werden soll. (F3, F4 oder F5)</t>
        </r>
      </text>
    </comment>
    <comment ref="P5" authorId="0" shapeId="0" xr:uid="{00000000-0006-0000-0200-00000B000000}">
      <text>
        <r>
          <rPr>
            <sz val="9"/>
            <color indexed="81"/>
            <rFont val="Segoe UI"/>
            <family val="2"/>
          </rPr>
          <t>Entsprechend der ausgewählten Funktionsstufe wird hier der entsprechende Standardeinheitskosten-satz pro Jahr angezeigt.</t>
        </r>
      </text>
    </comment>
    <comment ref="S5" authorId="0" shapeId="0" xr:uid="{00000000-0006-0000-0200-00000C000000}">
      <text>
        <r>
          <rPr>
            <sz val="9"/>
            <color indexed="81"/>
            <rFont val="Segoe UI"/>
            <family val="2"/>
          </rPr>
          <t>Die Summe der Personalausgaben ergibt sich aus dem VZ-Äquivalent*Standardeinheits-kostensatz/12*Einsatzzeitraum.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Rothfuchs, Yvonne</author>
  </authors>
  <commentList>
    <comment ref="D3" authorId="0" shapeId="0" xr:uid="{00000000-0006-0000-0300-000001000000}">
      <text>
        <r>
          <rPr>
            <sz val="9"/>
            <color indexed="81"/>
            <rFont val="Segoe UI"/>
            <family val="2"/>
          </rPr>
          <t>Hier tragen Sie die Wochenstunden bei Vollzeittätigkeit ein, so wie Sie es im Antrag eingegeben haben.</t>
        </r>
      </text>
    </comment>
    <comment ref="A5" authorId="0" shapeId="0" xr:uid="{00000000-0006-0000-0300-000002000000}">
      <text>
        <r>
          <rPr>
            <sz val="9"/>
            <color indexed="81"/>
            <rFont val="Segoe UI"/>
            <family val="2"/>
          </rPr>
          <t>Hier tragen Sie die Personalnummer/ID der Mitarbeitenden ein.</t>
        </r>
      </text>
    </comment>
    <comment ref="B5" authorId="0" shapeId="0" xr:uid="{00000000-0006-0000-0300-000003000000}">
      <text>
        <r>
          <rPr>
            <sz val="9"/>
            <color indexed="81"/>
            <rFont val="Segoe UI"/>
            <family val="2"/>
          </rPr>
          <t>Hier wählen Sie aus, ob es sich bei dem beantragten Personal um eigenes Personal oder um Fremdpersonal handelt.</t>
        </r>
      </text>
    </comment>
    <comment ref="C5" authorId="0" shapeId="0" xr:uid="{00000000-0006-0000-0300-000004000000}">
      <text>
        <r>
          <rPr>
            <sz val="9"/>
            <color indexed="81"/>
            <rFont val="Segoe UI"/>
            <family val="2"/>
          </rPr>
          <t>Kommt das Eigen- und Fremdpersonal (wenn beantragt) zu unterschiedlichen Wochenstunden bei Vollzeittätigkeit, wird dies hier abgebildet.</t>
        </r>
      </text>
    </comment>
    <comment ref="F5" authorId="0" shapeId="0" xr:uid="{00000000-0006-0000-0300-000005000000}">
      <text>
        <r>
          <rPr>
            <sz val="9"/>
            <color indexed="81"/>
            <rFont val="Segoe UI"/>
            <family val="2"/>
          </rPr>
          <t>Hier wird der Umfang der gesamten wöchentlichen Sprachförderung in Unterrichtseinheiten (ohne Vor- und Nachbereitung) angegeben.</t>
        </r>
      </text>
    </comment>
    <comment ref="G5" authorId="0" shapeId="0" xr:uid="{00000000-0006-0000-0300-000006000000}">
      <text>
        <r>
          <rPr>
            <sz val="9"/>
            <color indexed="81"/>
            <rFont val="Segoe UI"/>
            <family val="2"/>
          </rPr>
          <t>Für die Projektleitung in Q3 können 10% der gesamten wöchentlichen Sprachförderung (Spalte F) beantragt werden. Variieren für das Eigen- und Fremdpersonal die Wochenstunden bei Vollzeittätigkeit, werden hier für das Fremdpersonal die Stunden ermittelt, die im Antrag anzugeben sind.</t>
        </r>
      </text>
    </comment>
    <comment ref="H5" authorId="0" shapeId="0" xr:uid="{00000000-0006-0000-0300-000007000000}">
      <text>
        <r>
          <rPr>
            <sz val="9"/>
            <color indexed="81"/>
            <rFont val="Segoe UI"/>
            <family val="2"/>
          </rPr>
          <t>Das Vollzeitäquivalent errechnet sich aus dem Verhältnis wöchentl. Arbeitszeit im Projekt + Vor- und Nachbereitung/ Wochenstunden bei Vollzeittätigkeit.</t>
        </r>
      </text>
    </comment>
    <comment ref="J5" authorId="0" shapeId="0" xr:uid="{00000000-0006-0000-0300-000008000000}">
      <text>
        <r>
          <rPr>
            <sz val="9"/>
            <color indexed="81"/>
            <rFont val="Segoe UI"/>
            <family val="2"/>
          </rPr>
          <t>Hier wird der geplante Einsatzzeitraum im Projekt in Monaten eingegeben.</t>
        </r>
      </text>
    </comment>
    <comment ref="L5" authorId="0" shapeId="0" xr:uid="{00000000-0006-0000-0300-000009000000}">
      <text>
        <r>
          <rPr>
            <sz val="9"/>
            <color indexed="81"/>
            <rFont val="Segoe UI"/>
            <family val="2"/>
          </rPr>
          <t>Hier ist nur die Funktionsstufe 3 (Leitungspersonal) auswählbar.</t>
        </r>
      </text>
    </comment>
    <comment ref="N5" authorId="0" shapeId="0" xr:uid="{00000000-0006-0000-0300-00000A000000}">
      <text>
        <r>
          <rPr>
            <sz val="9"/>
            <color indexed="81"/>
            <rFont val="Segoe UI"/>
            <family val="2"/>
          </rPr>
          <t>Entsprechend der ausgewählten Funktionsstufe F3 wird hier der Standard-einheitskostensatz pro Jahr angezeigt.</t>
        </r>
      </text>
    </comment>
    <comment ref="Q5" authorId="0" shapeId="0" xr:uid="{00000000-0006-0000-0300-00000B000000}">
      <text>
        <r>
          <rPr>
            <sz val="9"/>
            <color indexed="81"/>
            <rFont val="Segoe UI"/>
            <family val="2"/>
          </rPr>
          <t>Die Summe der Personalausgaben ergibt sich aus dem VZ-Äquivalent*Standardeinheits-kostensatz/12*Einsatzzeitraum.</t>
        </r>
      </text>
    </comment>
  </commentList>
</comments>
</file>

<file path=xl/sharedStrings.xml><?xml version="1.0" encoding="utf-8"?>
<sst xmlns="http://schemas.openxmlformats.org/spreadsheetml/2006/main" count="59" uniqueCount="39">
  <si>
    <t>Einsatzzeitraum/Monate</t>
  </si>
  <si>
    <t>Summe Personalausgaben</t>
  </si>
  <si>
    <t>F3</t>
  </si>
  <si>
    <t>F4</t>
  </si>
  <si>
    <t>F5</t>
  </si>
  <si>
    <t>Eigenpersonal/
Fremdpersonal</t>
  </si>
  <si>
    <t>Eigenpersonal</t>
  </si>
  <si>
    <t>Fremdpersonal</t>
  </si>
  <si>
    <t>Sprachlehrkraft</t>
  </si>
  <si>
    <t>Fachlehrkraft</t>
  </si>
  <si>
    <t>Leitungsfunktion</t>
  </si>
  <si>
    <t>Vor- und Nachbereitung
Q1-Q3</t>
  </si>
  <si>
    <t>Funktionsstufe
F3-F5</t>
  </si>
  <si>
    <t>wöchentl. 
Vor- und Nachbereitung</t>
  </si>
  <si>
    <t>Funktionsstufe
F3</t>
  </si>
  <si>
    <t>gesamte wöchentliche AZ im Projekt</t>
  </si>
  <si>
    <t>im Antrag eingetragene WStd bei Vollzeit:</t>
  </si>
  <si>
    <t>einzutragende h in Antrag</t>
  </si>
  <si>
    <t>im Antrag eingegebene Wst. bei Vollzeit</t>
  </si>
  <si>
    <t>Gesamtstunden im Projekt</t>
  </si>
  <si>
    <t>Projektstunden Förderprogramm berufsqualifiziernde Sprachförderung BQS+</t>
  </si>
  <si>
    <t>Wochenstd. 
bei Vollzeittätigkeit</t>
  </si>
  <si>
    <t>VZ-
äquivalent</t>
  </si>
  <si>
    <t>Einsatzzeitraum/
Monate</t>
  </si>
  <si>
    <t>Sprachlehrkräfte Q1-Q3</t>
  </si>
  <si>
    <t>Leitung Q3</t>
  </si>
  <si>
    <t>Fachlehrkräfte für Team Teaching Ansätze Q1-Q3</t>
  </si>
  <si>
    <t>gesamte Stunden Sprachlehrkräfte Q1-Q3</t>
  </si>
  <si>
    <t>gesamte Stunden Fachlehrkräfte Team-Teaching Q1-Q3</t>
  </si>
  <si>
    <t>gesamte Stunden Leitung Q3</t>
  </si>
  <si>
    <t>wöchentl. anerkannte Stunden (10%)</t>
  </si>
  <si>
    <t>Personal-ID</t>
  </si>
  <si>
    <t>wöchentl. Arbeitszeit
im Projekt</t>
  </si>
  <si>
    <t>Wochenstunden 
bei Vollzeittätigkeit</t>
  </si>
  <si>
    <t>wöchentlicher Sprachförder-umfang (UE)
im Projekt</t>
  </si>
  <si>
    <t>Standardeinheits-kostensatz/Jahr
F3-F5</t>
  </si>
  <si>
    <t>Standardeinheits-kostensatz/Jahr
Q3</t>
  </si>
  <si>
    <t xml:space="preserve">wöchentl. UE Sprachunterricht </t>
  </si>
  <si>
    <t>Bitte unbedingt ausfüllen!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</si>
</sst>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#,##0.00\ &quot;€&quot;"/>
    <numFmt numFmtId="165" formatCode="0.00000000000"/>
    <numFmt numFmtId="166" formatCode="0.000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2">
    <xf numFmtId="0" fontId="0" fillId="0" borderId="0" xfId="0"/>
    <xf numFmtId="164" fontId="0" fillId="0" borderId="0" xfId="0" applyNumberFormat="1"/>
    <xf numFmtId="2" fontId="0" fillId="0" borderId="0" xfId="0" applyNumberFormat="1"/>
    <xf numFmtId="0" fontId="0" fillId="0" borderId="1" xfId="0" applyBorder="1"/>
    <xf numFmtId="2" fontId="0" fillId="0" borderId="1" xfId="0" applyNumberFormat="1" applyBorder="1" applyAlignment="1">
      <alignment horizontal="center"/>
    </xf>
    <xf numFmtId="0" fontId="1" fillId="0" borderId="0" xfId="0" applyFont="1"/>
    <xf numFmtId="2" fontId="0" fillId="0" borderId="1" xfId="0" applyNumberForma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2" fontId="0" fillId="0" borderId="0" xfId="0" applyNumberFormat="1" applyAlignment="1">
      <alignment horizontal="center"/>
    </xf>
    <xf numFmtId="165" fontId="0" fillId="0" borderId="1" xfId="0" applyNumberFormat="1" applyBorder="1" applyAlignment="1">
      <alignment horizontal="center"/>
    </xf>
    <xf numFmtId="0" fontId="0" fillId="0" borderId="0" xfId="0" applyAlignment="1">
      <alignment horizontal="right"/>
    </xf>
    <xf numFmtId="0" fontId="1" fillId="0" borderId="0" xfId="0" applyFont="1" applyAlignment="1">
      <alignment horizontal="center" vertical="center" wrapText="1"/>
    </xf>
    <xf numFmtId="2" fontId="0" fillId="0" borderId="1" xfId="0" applyNumberFormat="1" applyBorder="1" applyAlignment="1">
      <alignment horizontal="center"/>
    </xf>
    <xf numFmtId="0" fontId="0" fillId="0" borderId="0" xfId="0" applyAlignment="1"/>
    <xf numFmtId="0" fontId="0" fillId="0" borderId="0" xfId="0" applyAlignment="1">
      <alignment horizontal="left" inden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/>
    </xf>
    <xf numFmtId="2" fontId="0" fillId="0" borderId="1" xfId="0" applyNumberFormat="1" applyBorder="1" applyAlignment="1">
      <alignment horizontal="center"/>
    </xf>
    <xf numFmtId="2" fontId="0" fillId="0" borderId="0" xfId="0" applyNumberFormat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0" fillId="2" borderId="3" xfId="0" applyFill="1" applyBorder="1"/>
    <xf numFmtId="0" fontId="4" fillId="0" borderId="0" xfId="0" applyFont="1"/>
    <xf numFmtId="0" fontId="0" fillId="2" borderId="0" xfId="0" applyFill="1"/>
    <xf numFmtId="2" fontId="0" fillId="0" borderId="2" xfId="0" applyNumberForma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2" fontId="0" fillId="0" borderId="0" xfId="0" applyNumberFormat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64" fontId="0" fillId="0" borderId="1" xfId="0" applyNumberFormat="1" applyBorder="1" applyAlignment="1" applyProtection="1">
      <alignment horizontal="center"/>
    </xf>
    <xf numFmtId="0" fontId="0" fillId="0" borderId="1" xfId="0" applyBorder="1" applyAlignment="1" applyProtection="1">
      <alignment horizontal="center"/>
    </xf>
    <xf numFmtId="2" fontId="0" fillId="0" borderId="1" xfId="0" applyNumberFormat="1" applyBorder="1" applyAlignment="1">
      <alignment horizontal="center"/>
    </xf>
    <xf numFmtId="165" fontId="0" fillId="0" borderId="1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2" fontId="0" fillId="0" borderId="2" xfId="0" applyNumberFormat="1" applyBorder="1" applyAlignment="1">
      <alignment horizontal="center"/>
    </xf>
    <xf numFmtId="0" fontId="0" fillId="0" borderId="2" xfId="0" applyBorder="1" applyAlignment="1" applyProtection="1">
      <alignment horizontal="center"/>
    </xf>
    <xf numFmtId="164" fontId="0" fillId="0" borderId="2" xfId="0" applyNumberFormat="1" applyBorder="1" applyAlignment="1" applyProtection="1">
      <alignment horizontal="center"/>
    </xf>
    <xf numFmtId="166" fontId="0" fillId="0" borderId="4" xfId="0" applyNumberFormat="1" applyBorder="1" applyAlignment="1">
      <alignment horizontal="center"/>
    </xf>
    <xf numFmtId="166" fontId="0" fillId="0" borderId="5" xfId="0" applyNumberFormat="1" applyBorder="1" applyAlignment="1">
      <alignment horizontal="center"/>
    </xf>
  </cellXfs>
  <cellStyles count="1">
    <cellStyle name="Standard" xfId="0" builtinId="0"/>
  </cellStyles>
  <dxfs count="1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2" defaultPivotStyle="PivotStyleLight16">
    <tableStyle name="Tabellenformat 1" pivot="0" count="1" xr9:uid="{00000000-0011-0000-FFFF-FFFF00000000}">
      <tableStyleElement type="wholeTabl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B10"/>
  <sheetViews>
    <sheetView zoomScaleNormal="100" zoomScalePageLayoutView="140" workbookViewId="0">
      <selection activeCell="G10" sqref="G10"/>
    </sheetView>
  </sheetViews>
  <sheetFormatPr baseColWidth="10" defaultRowHeight="15" x14ac:dyDescent="0.25"/>
  <cols>
    <col min="1" max="1" width="66.5703125" bestFit="1" customWidth="1"/>
  </cols>
  <sheetData>
    <row r="2" spans="1:2" x14ac:dyDescent="0.25">
      <c r="A2" s="5" t="s">
        <v>20</v>
      </c>
    </row>
    <row r="6" spans="1:2" x14ac:dyDescent="0.25">
      <c r="A6" t="s">
        <v>27</v>
      </c>
      <c r="B6" s="2">
        <f>Sprachlehrkräfte!F29</f>
        <v>0</v>
      </c>
    </row>
    <row r="7" spans="1:2" x14ac:dyDescent="0.25">
      <c r="A7" t="s">
        <v>28</v>
      </c>
      <c r="B7" s="2">
        <f>Fachlehrkräfte!D29</f>
        <v>0</v>
      </c>
    </row>
    <row r="8" spans="1:2" x14ac:dyDescent="0.25">
      <c r="A8" t="s">
        <v>29</v>
      </c>
      <c r="B8" s="2">
        <f>'Leitung Q3'!D29</f>
        <v>0</v>
      </c>
    </row>
    <row r="10" spans="1:2" x14ac:dyDescent="0.25">
      <c r="A10" t="s">
        <v>19</v>
      </c>
      <c r="B10" s="2">
        <f>SUM(B6:B8)</f>
        <v>0</v>
      </c>
    </row>
  </sheetData>
  <pageMargins left="0.7" right="0.7" top="0.78740157499999996" bottom="0.78740157499999996" header="0.3" footer="0.3"/>
  <pageSetup paperSize="9" orientation="landscape" r:id="rId1"/>
  <headerFooter>
    <oddHeader>&amp;C&amp;G</oddHeader>
    <oddFooter>&amp;C&amp;P</oddFooter>
  </headerFooter>
  <legacy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32"/>
  <sheetViews>
    <sheetView zoomScaleNormal="100" zoomScalePageLayoutView="90" workbookViewId="0">
      <selection activeCell="O7" sqref="O7:P7"/>
    </sheetView>
  </sheetViews>
  <sheetFormatPr baseColWidth="10" defaultRowHeight="15" x14ac:dyDescent="0.25"/>
  <cols>
    <col min="2" max="2" width="14.7109375" customWidth="1"/>
    <col min="4" max="4" width="5.7109375" customWidth="1"/>
    <col min="5" max="5" width="4.5703125" customWidth="1"/>
    <col min="7" max="7" width="1.7109375" customWidth="1"/>
    <col min="8" max="8" width="13.28515625" customWidth="1"/>
    <col min="9" max="9" width="14.42578125" customWidth="1"/>
    <col min="10" max="10" width="9.7109375" customWidth="1"/>
    <col min="11" max="11" width="0.28515625" hidden="1" customWidth="1"/>
    <col min="12" max="12" width="13.140625" customWidth="1"/>
    <col min="14" max="14" width="9.7109375" customWidth="1"/>
    <col min="16" max="16" width="3.42578125" customWidth="1"/>
    <col min="19" max="19" width="1.42578125" customWidth="1"/>
    <col min="22" max="22" width="3.28515625" customWidth="1"/>
  </cols>
  <sheetData>
    <row r="1" spans="1:22" x14ac:dyDescent="0.25">
      <c r="A1" s="5" t="s">
        <v>24</v>
      </c>
    </row>
    <row r="2" spans="1:22" ht="15.75" thickBot="1" x14ac:dyDescent="0.3"/>
    <row r="3" spans="1:22" ht="15.75" thickBot="1" x14ac:dyDescent="0.3">
      <c r="C3" s="10" t="s">
        <v>16</v>
      </c>
      <c r="D3" s="22"/>
      <c r="F3" s="23" t="s">
        <v>38</v>
      </c>
    </row>
    <row r="5" spans="1:22" ht="60" x14ac:dyDescent="0.25">
      <c r="A5" s="15" t="s">
        <v>31</v>
      </c>
      <c r="B5" s="11" t="s">
        <v>5</v>
      </c>
      <c r="C5" s="29" t="s">
        <v>33</v>
      </c>
      <c r="D5" s="28"/>
      <c r="E5" s="28"/>
      <c r="F5" s="29" t="s">
        <v>32</v>
      </c>
      <c r="G5" s="28"/>
      <c r="H5" s="11" t="s">
        <v>11</v>
      </c>
      <c r="I5" s="11" t="s">
        <v>13</v>
      </c>
      <c r="J5" s="29" t="s">
        <v>22</v>
      </c>
      <c r="K5" s="28"/>
      <c r="L5" s="11" t="s">
        <v>17</v>
      </c>
      <c r="M5" s="28" t="s">
        <v>0</v>
      </c>
      <c r="N5" s="28"/>
      <c r="O5" s="29" t="s">
        <v>12</v>
      </c>
      <c r="P5" s="28"/>
      <c r="Q5" s="29" t="s">
        <v>35</v>
      </c>
      <c r="R5" s="28"/>
      <c r="S5" s="28"/>
      <c r="T5" s="28" t="s">
        <v>1</v>
      </c>
      <c r="U5" s="28"/>
      <c r="V5" s="28"/>
    </row>
    <row r="7" spans="1:22" x14ac:dyDescent="0.25">
      <c r="A7" s="3"/>
      <c r="B7" s="3"/>
      <c r="C7" s="30"/>
      <c r="D7" s="30"/>
      <c r="E7" s="30"/>
      <c r="F7" s="34"/>
      <c r="G7" s="34"/>
      <c r="H7" s="4"/>
      <c r="I7" s="4">
        <f>F7*H7</f>
        <v>0</v>
      </c>
      <c r="J7" s="34" t="str">
        <f>IFERROR(SUM((F7+I7)/C7),"")</f>
        <v/>
      </c>
      <c r="K7" s="34"/>
      <c r="L7" s="26" t="str">
        <f t="shared" ref="L7:L8" si="0">IFERROR((I7+F7)/C7*$D$3,"")</f>
        <v/>
      </c>
      <c r="M7" s="30"/>
      <c r="N7" s="30"/>
      <c r="O7" s="33"/>
      <c r="P7" s="33"/>
      <c r="Q7" s="32" t="str">
        <f>IFERROR(VLOOKUP(O7,Tabelle2!$B$3:$C$5,2,TRUE),"")</f>
        <v/>
      </c>
      <c r="R7" s="32"/>
      <c r="S7" s="32"/>
      <c r="T7" s="31" t="str">
        <f>IFERROR(SUM(J7*Q7/12*M7),"")</f>
        <v/>
      </c>
      <c r="U7" s="31"/>
      <c r="V7" s="31"/>
    </row>
    <row r="8" spans="1:22" x14ac:dyDescent="0.25">
      <c r="A8" s="3"/>
      <c r="B8" s="3"/>
      <c r="C8" s="30"/>
      <c r="D8" s="30"/>
      <c r="E8" s="30"/>
      <c r="F8" s="30"/>
      <c r="G8" s="30"/>
      <c r="H8" s="12"/>
      <c r="I8" s="6">
        <f t="shared" ref="I8:I26" si="1">F8*H8</f>
        <v>0</v>
      </c>
      <c r="J8" s="34" t="str">
        <f>IFERROR(SUM((F8+I8)/C8),"")</f>
        <v/>
      </c>
      <c r="K8" s="34"/>
      <c r="L8" s="12" t="str">
        <f t="shared" si="0"/>
        <v/>
      </c>
      <c r="M8" s="30"/>
      <c r="N8" s="30"/>
      <c r="O8" s="33"/>
      <c r="P8" s="33"/>
      <c r="Q8" s="32" t="str">
        <f>IFERROR(VLOOKUP(O8,Tabelle2!$B$3:$C$5,2,TRUE),"")</f>
        <v/>
      </c>
      <c r="R8" s="32"/>
      <c r="S8" s="32"/>
      <c r="T8" s="31" t="str">
        <f t="shared" ref="T8:T26" si="2">IFERROR(SUM(J8*Q8/12*M8),"")</f>
        <v/>
      </c>
      <c r="U8" s="31"/>
      <c r="V8" s="31"/>
    </row>
    <row r="9" spans="1:22" x14ac:dyDescent="0.25">
      <c r="A9" s="3"/>
      <c r="B9" s="3"/>
      <c r="C9" s="30"/>
      <c r="D9" s="30"/>
      <c r="E9" s="30"/>
      <c r="F9" s="30"/>
      <c r="G9" s="30"/>
      <c r="H9" s="12"/>
      <c r="I9" s="6">
        <f t="shared" si="1"/>
        <v>0</v>
      </c>
      <c r="J9" s="34" t="str">
        <f t="shared" ref="J9:J26" si="3">IFERROR(SUM((F9+I9)/C9),"")</f>
        <v/>
      </c>
      <c r="K9" s="34"/>
      <c r="L9" s="12" t="str">
        <f>IFERROR((I9+F9)/C9*$D$3,"")</f>
        <v/>
      </c>
      <c r="M9" s="30"/>
      <c r="N9" s="30"/>
      <c r="O9" s="33"/>
      <c r="P9" s="33"/>
      <c r="Q9" s="32" t="str">
        <f>IFERROR(VLOOKUP(O9,Tabelle2!$B$3:$C$5,2,TRUE),"")</f>
        <v/>
      </c>
      <c r="R9" s="32"/>
      <c r="S9" s="32"/>
      <c r="T9" s="31" t="str">
        <f t="shared" si="2"/>
        <v/>
      </c>
      <c r="U9" s="31"/>
      <c r="V9" s="31"/>
    </row>
    <row r="10" spans="1:22" x14ac:dyDescent="0.25">
      <c r="A10" s="3"/>
      <c r="B10" s="3"/>
      <c r="C10" s="30"/>
      <c r="D10" s="30"/>
      <c r="E10" s="30"/>
      <c r="F10" s="30"/>
      <c r="G10" s="30"/>
      <c r="H10" s="12"/>
      <c r="I10" s="6">
        <f t="shared" si="1"/>
        <v>0</v>
      </c>
      <c r="J10" s="34" t="str">
        <f t="shared" si="3"/>
        <v/>
      </c>
      <c r="K10" s="34"/>
      <c r="L10" s="12" t="str">
        <f t="shared" ref="L10:L13" si="4">IFERROR((I10+F10)/C10*$D$3,"")</f>
        <v/>
      </c>
      <c r="M10" s="30"/>
      <c r="N10" s="30"/>
      <c r="O10" s="33"/>
      <c r="P10" s="33"/>
      <c r="Q10" s="32" t="str">
        <f>IFERROR(VLOOKUP(O10,Tabelle2!$B$3:$C$5,2,TRUE),"")</f>
        <v/>
      </c>
      <c r="R10" s="32"/>
      <c r="S10" s="32"/>
      <c r="T10" s="31" t="str">
        <f t="shared" si="2"/>
        <v/>
      </c>
      <c r="U10" s="31"/>
      <c r="V10" s="31"/>
    </row>
    <row r="11" spans="1:22" x14ac:dyDescent="0.25">
      <c r="A11" s="3"/>
      <c r="B11" s="3"/>
      <c r="C11" s="30"/>
      <c r="D11" s="30"/>
      <c r="E11" s="30"/>
      <c r="F11" s="30"/>
      <c r="G11" s="30"/>
      <c r="H11" s="6"/>
      <c r="I11" s="6">
        <f t="shared" si="1"/>
        <v>0</v>
      </c>
      <c r="J11" s="35" t="str">
        <f t="shared" si="3"/>
        <v/>
      </c>
      <c r="K11" s="35"/>
      <c r="L11" s="9" t="str">
        <f t="shared" si="4"/>
        <v/>
      </c>
      <c r="M11" s="30"/>
      <c r="N11" s="30"/>
      <c r="O11" s="33"/>
      <c r="P11" s="33"/>
      <c r="Q11" s="32" t="str">
        <f>IFERROR(VLOOKUP(O11,Tabelle2!$B$3:$C$5,2,TRUE),"")</f>
        <v/>
      </c>
      <c r="R11" s="32"/>
      <c r="S11" s="32"/>
      <c r="T11" s="31" t="str">
        <f t="shared" si="2"/>
        <v/>
      </c>
      <c r="U11" s="31"/>
      <c r="V11" s="31"/>
    </row>
    <row r="12" spans="1:22" x14ac:dyDescent="0.25">
      <c r="A12" s="3"/>
      <c r="B12" s="3"/>
      <c r="C12" s="30"/>
      <c r="D12" s="30"/>
      <c r="E12" s="30"/>
      <c r="F12" s="30"/>
      <c r="G12" s="30"/>
      <c r="H12" s="6"/>
      <c r="I12" s="6">
        <f t="shared" si="1"/>
        <v>0</v>
      </c>
      <c r="J12" s="35" t="str">
        <f t="shared" si="3"/>
        <v/>
      </c>
      <c r="K12" s="35"/>
      <c r="L12" s="9" t="str">
        <f t="shared" si="4"/>
        <v/>
      </c>
      <c r="M12" s="30"/>
      <c r="N12" s="30"/>
      <c r="O12" s="33"/>
      <c r="P12" s="33"/>
      <c r="Q12" s="32" t="str">
        <f>IFERROR(VLOOKUP(O12,Tabelle2!$B$3:$C$5,2,TRUE),"")</f>
        <v/>
      </c>
      <c r="R12" s="32"/>
      <c r="S12" s="32"/>
      <c r="T12" s="31" t="str">
        <f t="shared" si="2"/>
        <v/>
      </c>
      <c r="U12" s="31"/>
      <c r="V12" s="31"/>
    </row>
    <row r="13" spans="1:22" x14ac:dyDescent="0.25">
      <c r="A13" s="3"/>
      <c r="B13" s="3"/>
      <c r="C13" s="30"/>
      <c r="D13" s="30"/>
      <c r="E13" s="30"/>
      <c r="F13" s="30"/>
      <c r="G13" s="30"/>
      <c r="H13" s="6"/>
      <c r="I13" s="6">
        <f t="shared" si="1"/>
        <v>0</v>
      </c>
      <c r="J13" s="35" t="str">
        <f t="shared" si="3"/>
        <v/>
      </c>
      <c r="K13" s="35"/>
      <c r="L13" s="9" t="str">
        <f t="shared" si="4"/>
        <v/>
      </c>
      <c r="M13" s="30"/>
      <c r="N13" s="30"/>
      <c r="O13" s="33"/>
      <c r="P13" s="33"/>
      <c r="Q13" s="32" t="str">
        <f>IFERROR(VLOOKUP(O13,Tabelle2!$B$3:$C$5,2,TRUE),"")</f>
        <v/>
      </c>
      <c r="R13" s="32"/>
      <c r="S13" s="32"/>
      <c r="T13" s="31" t="str">
        <f t="shared" si="2"/>
        <v/>
      </c>
      <c r="U13" s="31"/>
      <c r="V13" s="31"/>
    </row>
    <row r="14" spans="1:22" x14ac:dyDescent="0.25">
      <c r="A14" s="3"/>
      <c r="B14" s="3"/>
      <c r="C14" s="30"/>
      <c r="D14" s="30"/>
      <c r="E14" s="30"/>
      <c r="F14" s="30"/>
      <c r="G14" s="30"/>
      <c r="H14" s="6"/>
      <c r="I14" s="6">
        <f t="shared" si="1"/>
        <v>0</v>
      </c>
      <c r="J14" s="35" t="str">
        <f t="shared" si="3"/>
        <v/>
      </c>
      <c r="K14" s="35"/>
      <c r="L14" s="9"/>
      <c r="M14" s="30"/>
      <c r="N14" s="30"/>
      <c r="O14" s="33"/>
      <c r="P14" s="33"/>
      <c r="Q14" s="32" t="str">
        <f>IFERROR(VLOOKUP(O14,Tabelle2!$B$3:$C$5,2,TRUE),"")</f>
        <v/>
      </c>
      <c r="R14" s="32"/>
      <c r="S14" s="32"/>
      <c r="T14" s="31" t="str">
        <f t="shared" si="2"/>
        <v/>
      </c>
      <c r="U14" s="31"/>
      <c r="V14" s="31"/>
    </row>
    <row r="15" spans="1:22" x14ac:dyDescent="0.25">
      <c r="A15" s="3"/>
      <c r="B15" s="3"/>
      <c r="C15" s="30"/>
      <c r="D15" s="30"/>
      <c r="E15" s="30"/>
      <c r="F15" s="30"/>
      <c r="G15" s="30"/>
      <c r="H15" s="6"/>
      <c r="I15" s="6">
        <f t="shared" si="1"/>
        <v>0</v>
      </c>
      <c r="J15" s="35" t="str">
        <f t="shared" si="3"/>
        <v/>
      </c>
      <c r="K15" s="35"/>
      <c r="L15" s="9"/>
      <c r="M15" s="30"/>
      <c r="N15" s="30"/>
      <c r="O15" s="33"/>
      <c r="P15" s="33"/>
      <c r="Q15" s="32" t="str">
        <f>IFERROR(VLOOKUP(O15,Tabelle2!$B$3:$C$5,2,TRUE),"")</f>
        <v/>
      </c>
      <c r="R15" s="32"/>
      <c r="S15" s="32"/>
      <c r="T15" s="31" t="str">
        <f t="shared" si="2"/>
        <v/>
      </c>
      <c r="U15" s="31"/>
      <c r="V15" s="31"/>
    </row>
    <row r="16" spans="1:22" x14ac:dyDescent="0.25">
      <c r="A16" s="3"/>
      <c r="B16" s="3"/>
      <c r="C16" s="30"/>
      <c r="D16" s="30"/>
      <c r="E16" s="30"/>
      <c r="F16" s="30"/>
      <c r="G16" s="30"/>
      <c r="H16" s="6"/>
      <c r="I16" s="6">
        <f t="shared" si="1"/>
        <v>0</v>
      </c>
      <c r="J16" s="35" t="str">
        <f t="shared" si="3"/>
        <v/>
      </c>
      <c r="K16" s="35"/>
      <c r="L16" s="9"/>
      <c r="M16" s="30"/>
      <c r="N16" s="30"/>
      <c r="O16" s="33"/>
      <c r="P16" s="33"/>
      <c r="Q16" s="32" t="str">
        <f>IFERROR(VLOOKUP(O16,Tabelle2!$B$3:$C$5,2,TRUE),"")</f>
        <v/>
      </c>
      <c r="R16" s="32"/>
      <c r="S16" s="32"/>
      <c r="T16" s="31" t="str">
        <f t="shared" si="2"/>
        <v/>
      </c>
      <c r="U16" s="31"/>
      <c r="V16" s="31"/>
    </row>
    <row r="17" spans="1:22" x14ac:dyDescent="0.25">
      <c r="A17" s="3"/>
      <c r="B17" s="3"/>
      <c r="C17" s="30"/>
      <c r="D17" s="30"/>
      <c r="E17" s="30"/>
      <c r="F17" s="30"/>
      <c r="G17" s="30"/>
      <c r="H17" s="6"/>
      <c r="I17" s="6">
        <f t="shared" si="1"/>
        <v>0</v>
      </c>
      <c r="J17" s="35" t="str">
        <f t="shared" si="3"/>
        <v/>
      </c>
      <c r="K17" s="35"/>
      <c r="L17" s="9"/>
      <c r="M17" s="30"/>
      <c r="N17" s="30"/>
      <c r="O17" s="33"/>
      <c r="P17" s="33"/>
      <c r="Q17" s="32" t="str">
        <f>IFERROR(VLOOKUP(O17,Tabelle2!$B$3:$C$5,2,TRUE),"")</f>
        <v/>
      </c>
      <c r="R17" s="32"/>
      <c r="S17" s="32"/>
      <c r="T17" s="31" t="str">
        <f t="shared" si="2"/>
        <v/>
      </c>
      <c r="U17" s="31"/>
      <c r="V17" s="31"/>
    </row>
    <row r="18" spans="1:22" x14ac:dyDescent="0.25">
      <c r="A18" s="3"/>
      <c r="B18" s="3"/>
      <c r="C18" s="30"/>
      <c r="D18" s="30"/>
      <c r="E18" s="30"/>
      <c r="F18" s="30"/>
      <c r="G18" s="30"/>
      <c r="H18" s="6"/>
      <c r="I18" s="6">
        <f t="shared" si="1"/>
        <v>0</v>
      </c>
      <c r="J18" s="35" t="str">
        <f t="shared" si="3"/>
        <v/>
      </c>
      <c r="K18" s="35"/>
      <c r="L18" s="9"/>
      <c r="M18" s="30"/>
      <c r="N18" s="30"/>
      <c r="O18" s="33"/>
      <c r="P18" s="33"/>
      <c r="Q18" s="32" t="str">
        <f>IFERROR(VLOOKUP(O18,Tabelle2!$B$3:$C$5,2,TRUE),"")</f>
        <v/>
      </c>
      <c r="R18" s="32"/>
      <c r="S18" s="32"/>
      <c r="T18" s="31" t="str">
        <f t="shared" si="2"/>
        <v/>
      </c>
      <c r="U18" s="31"/>
      <c r="V18" s="31"/>
    </row>
    <row r="19" spans="1:22" x14ac:dyDescent="0.25">
      <c r="A19" s="3"/>
      <c r="B19" s="3"/>
      <c r="C19" s="30"/>
      <c r="D19" s="30"/>
      <c r="E19" s="30"/>
      <c r="F19" s="30"/>
      <c r="G19" s="30"/>
      <c r="H19" s="6"/>
      <c r="I19" s="6">
        <f t="shared" si="1"/>
        <v>0</v>
      </c>
      <c r="J19" s="35" t="str">
        <f t="shared" si="3"/>
        <v/>
      </c>
      <c r="K19" s="35"/>
      <c r="L19" s="9"/>
      <c r="M19" s="30"/>
      <c r="N19" s="30"/>
      <c r="O19" s="33"/>
      <c r="P19" s="33"/>
      <c r="Q19" s="32" t="str">
        <f>IFERROR(VLOOKUP(O19,Tabelle2!$B$3:$C$5,2,TRUE),"")</f>
        <v/>
      </c>
      <c r="R19" s="32"/>
      <c r="S19" s="32"/>
      <c r="T19" s="31" t="str">
        <f t="shared" si="2"/>
        <v/>
      </c>
      <c r="U19" s="31"/>
      <c r="V19" s="31"/>
    </row>
    <row r="20" spans="1:22" x14ac:dyDescent="0.25">
      <c r="A20" s="3"/>
      <c r="B20" s="3"/>
      <c r="C20" s="30"/>
      <c r="D20" s="30"/>
      <c r="E20" s="30"/>
      <c r="F20" s="30"/>
      <c r="G20" s="30"/>
      <c r="H20" s="6"/>
      <c r="I20" s="6">
        <f t="shared" si="1"/>
        <v>0</v>
      </c>
      <c r="J20" s="35" t="str">
        <f t="shared" si="3"/>
        <v/>
      </c>
      <c r="K20" s="35"/>
      <c r="L20" s="9"/>
      <c r="M20" s="30"/>
      <c r="N20" s="30"/>
      <c r="O20" s="33"/>
      <c r="P20" s="33"/>
      <c r="Q20" s="32" t="str">
        <f>IFERROR(VLOOKUP(O20,Tabelle2!$B$3:$C$5,2,TRUE),"")</f>
        <v/>
      </c>
      <c r="R20" s="32"/>
      <c r="S20" s="32"/>
      <c r="T20" s="31" t="str">
        <f t="shared" si="2"/>
        <v/>
      </c>
      <c r="U20" s="31"/>
      <c r="V20" s="31"/>
    </row>
    <row r="21" spans="1:22" x14ac:dyDescent="0.25">
      <c r="A21" s="3"/>
      <c r="B21" s="3"/>
      <c r="C21" s="30"/>
      <c r="D21" s="30"/>
      <c r="E21" s="30"/>
      <c r="F21" s="30"/>
      <c r="G21" s="30"/>
      <c r="H21" s="6"/>
      <c r="I21" s="6">
        <f t="shared" si="1"/>
        <v>0</v>
      </c>
      <c r="J21" s="35" t="str">
        <f t="shared" si="3"/>
        <v/>
      </c>
      <c r="K21" s="35"/>
      <c r="L21" s="9"/>
      <c r="M21" s="30"/>
      <c r="N21" s="30"/>
      <c r="O21" s="33"/>
      <c r="P21" s="33"/>
      <c r="Q21" s="32" t="str">
        <f>IFERROR(VLOOKUP(O21,Tabelle2!$B$3:$C$5,2,TRUE),"")</f>
        <v/>
      </c>
      <c r="R21" s="32"/>
      <c r="S21" s="32"/>
      <c r="T21" s="31" t="str">
        <f t="shared" si="2"/>
        <v/>
      </c>
      <c r="U21" s="31"/>
      <c r="V21" s="31"/>
    </row>
    <row r="22" spans="1:22" x14ac:dyDescent="0.25">
      <c r="A22" s="3"/>
      <c r="B22" s="3"/>
      <c r="C22" s="30"/>
      <c r="D22" s="30"/>
      <c r="E22" s="30"/>
      <c r="F22" s="30"/>
      <c r="G22" s="30"/>
      <c r="H22" s="6"/>
      <c r="I22" s="6">
        <f t="shared" si="1"/>
        <v>0</v>
      </c>
      <c r="J22" s="35" t="str">
        <f t="shared" si="3"/>
        <v/>
      </c>
      <c r="K22" s="35"/>
      <c r="L22" s="9"/>
      <c r="M22" s="30"/>
      <c r="N22" s="30"/>
      <c r="O22" s="33"/>
      <c r="P22" s="33"/>
      <c r="Q22" s="32" t="str">
        <f>IFERROR(VLOOKUP(O22,Tabelle2!$B$3:$C$5,2,TRUE),"")</f>
        <v/>
      </c>
      <c r="R22" s="32"/>
      <c r="S22" s="32"/>
      <c r="T22" s="31" t="str">
        <f t="shared" si="2"/>
        <v/>
      </c>
      <c r="U22" s="31"/>
      <c r="V22" s="31"/>
    </row>
    <row r="23" spans="1:22" x14ac:dyDescent="0.25">
      <c r="A23" s="3"/>
      <c r="B23" s="3"/>
      <c r="C23" s="30"/>
      <c r="D23" s="30"/>
      <c r="E23" s="30"/>
      <c r="F23" s="30"/>
      <c r="G23" s="30"/>
      <c r="H23" s="6"/>
      <c r="I23" s="6">
        <f t="shared" si="1"/>
        <v>0</v>
      </c>
      <c r="J23" s="35" t="str">
        <f t="shared" si="3"/>
        <v/>
      </c>
      <c r="K23" s="35"/>
      <c r="L23" s="9"/>
      <c r="M23" s="30"/>
      <c r="N23" s="30"/>
      <c r="O23" s="33"/>
      <c r="P23" s="33"/>
      <c r="Q23" s="32" t="str">
        <f>IFERROR(VLOOKUP(O23,Tabelle2!$B$3:$C$5,2,TRUE),"")</f>
        <v/>
      </c>
      <c r="R23" s="32"/>
      <c r="S23" s="32"/>
      <c r="T23" s="31" t="str">
        <f t="shared" si="2"/>
        <v/>
      </c>
      <c r="U23" s="31"/>
      <c r="V23" s="31"/>
    </row>
    <row r="24" spans="1:22" x14ac:dyDescent="0.25">
      <c r="A24" s="3"/>
      <c r="B24" s="3"/>
      <c r="C24" s="30"/>
      <c r="D24" s="30"/>
      <c r="E24" s="30"/>
      <c r="F24" s="30"/>
      <c r="G24" s="30"/>
      <c r="H24" s="6"/>
      <c r="I24" s="6">
        <f t="shared" si="1"/>
        <v>0</v>
      </c>
      <c r="J24" s="35" t="str">
        <f t="shared" si="3"/>
        <v/>
      </c>
      <c r="K24" s="35"/>
      <c r="L24" s="9"/>
      <c r="M24" s="30"/>
      <c r="N24" s="30"/>
      <c r="O24" s="33"/>
      <c r="P24" s="33"/>
      <c r="Q24" s="32" t="str">
        <f>IFERROR(VLOOKUP(O24,Tabelle2!$B$3:$C$5,2,TRUE),"")</f>
        <v/>
      </c>
      <c r="R24" s="32"/>
      <c r="S24" s="32"/>
      <c r="T24" s="31" t="str">
        <f t="shared" si="2"/>
        <v/>
      </c>
      <c r="U24" s="31"/>
      <c r="V24" s="31"/>
    </row>
    <row r="25" spans="1:22" x14ac:dyDescent="0.25">
      <c r="A25" s="3"/>
      <c r="B25" s="3"/>
      <c r="C25" s="30"/>
      <c r="D25" s="30"/>
      <c r="E25" s="30"/>
      <c r="F25" s="30"/>
      <c r="G25" s="30"/>
      <c r="H25" s="6"/>
      <c r="I25" s="6">
        <f t="shared" si="1"/>
        <v>0</v>
      </c>
      <c r="J25" s="35" t="str">
        <f t="shared" si="3"/>
        <v/>
      </c>
      <c r="K25" s="35"/>
      <c r="L25" s="9"/>
      <c r="M25" s="30"/>
      <c r="N25" s="30"/>
      <c r="O25" s="33"/>
      <c r="P25" s="33"/>
      <c r="Q25" s="32" t="str">
        <f>IFERROR(VLOOKUP(O25,Tabelle2!$B$3:$C$5,2,TRUE),"")</f>
        <v/>
      </c>
      <c r="R25" s="32"/>
      <c r="S25" s="32"/>
      <c r="T25" s="31" t="str">
        <f t="shared" si="2"/>
        <v/>
      </c>
      <c r="U25" s="31"/>
      <c r="V25" s="31"/>
    </row>
    <row r="26" spans="1:22" x14ac:dyDescent="0.25">
      <c r="A26" s="3"/>
      <c r="B26" s="3"/>
      <c r="C26" s="30"/>
      <c r="D26" s="30"/>
      <c r="E26" s="30"/>
      <c r="F26" s="30"/>
      <c r="G26" s="30"/>
      <c r="H26" s="6"/>
      <c r="I26" s="6">
        <f t="shared" si="1"/>
        <v>0</v>
      </c>
      <c r="J26" s="35" t="str">
        <f t="shared" si="3"/>
        <v/>
      </c>
      <c r="K26" s="35"/>
      <c r="L26" s="9"/>
      <c r="M26" s="30"/>
      <c r="N26" s="30"/>
      <c r="O26" s="33"/>
      <c r="P26" s="33"/>
      <c r="Q26" s="32" t="str">
        <f>IFERROR(VLOOKUP(O26,Tabelle2!$B$3:$C$5,2,TRUE),"")</f>
        <v/>
      </c>
      <c r="R26" s="32"/>
      <c r="S26" s="32"/>
      <c r="T26" s="31" t="str">
        <f t="shared" si="2"/>
        <v/>
      </c>
      <c r="U26" s="31"/>
      <c r="V26" s="31"/>
    </row>
    <row r="27" spans="1:22" x14ac:dyDescent="0.25">
      <c r="C27" s="36"/>
      <c r="D27" s="36"/>
      <c r="E27" s="36"/>
      <c r="F27" s="37"/>
      <c r="G27" s="36"/>
      <c r="H27" s="2"/>
      <c r="I27" s="8">
        <f>SUM(I7:I26)</f>
        <v>0</v>
      </c>
      <c r="J27" s="36"/>
      <c r="K27" s="36"/>
      <c r="L27" s="25">
        <f>SUM(L7:L26)</f>
        <v>0</v>
      </c>
      <c r="M27" s="36"/>
      <c r="N27" s="36"/>
      <c r="O27" s="38"/>
      <c r="P27" s="38"/>
      <c r="Q27" s="39"/>
      <c r="R27" s="38"/>
      <c r="S27" s="38"/>
      <c r="T27" s="36"/>
      <c r="U27" s="36"/>
      <c r="V27" s="36"/>
    </row>
    <row r="28" spans="1:22" x14ac:dyDescent="0.25">
      <c r="U28" s="2"/>
    </row>
    <row r="29" spans="1:22" x14ac:dyDescent="0.25">
      <c r="B29" s="14" t="s">
        <v>15</v>
      </c>
      <c r="C29" s="13"/>
      <c r="F29" s="27">
        <f>L27</f>
        <v>0</v>
      </c>
      <c r="G29" s="27"/>
      <c r="H29" s="27"/>
      <c r="T29" s="2"/>
    </row>
    <row r="30" spans="1:22" x14ac:dyDescent="0.25">
      <c r="U30" s="2"/>
    </row>
    <row r="31" spans="1:22" x14ac:dyDescent="0.25">
      <c r="U31" s="2"/>
    </row>
    <row r="32" spans="1:22" x14ac:dyDescent="0.25">
      <c r="U32" s="2"/>
    </row>
  </sheetData>
  <mergeCells count="155">
    <mergeCell ref="C27:E27"/>
    <mergeCell ref="F27:G27"/>
    <mergeCell ref="J27:K27"/>
    <mergeCell ref="M27:N27"/>
    <mergeCell ref="O27:P27"/>
    <mergeCell ref="Q27:S27"/>
    <mergeCell ref="T27:V27"/>
    <mergeCell ref="T14:V14"/>
    <mergeCell ref="T15:V15"/>
    <mergeCell ref="T16:V16"/>
    <mergeCell ref="T17:V17"/>
    <mergeCell ref="T18:V18"/>
    <mergeCell ref="T19:V19"/>
    <mergeCell ref="Q23:S23"/>
    <mergeCell ref="Q24:S24"/>
    <mergeCell ref="Q25:S25"/>
    <mergeCell ref="Q20:S20"/>
    <mergeCell ref="Q21:S21"/>
    <mergeCell ref="Q22:S22"/>
    <mergeCell ref="Q16:S16"/>
    <mergeCell ref="T26:V26"/>
    <mergeCell ref="Q26:S26"/>
    <mergeCell ref="T20:V20"/>
    <mergeCell ref="T21:V21"/>
    <mergeCell ref="T22:V22"/>
    <mergeCell ref="T23:V23"/>
    <mergeCell ref="T24:V24"/>
    <mergeCell ref="T25:V25"/>
    <mergeCell ref="O25:P25"/>
    <mergeCell ref="O14:P14"/>
    <mergeCell ref="O15:P15"/>
    <mergeCell ref="O16:P16"/>
    <mergeCell ref="O17:P17"/>
    <mergeCell ref="O18:P18"/>
    <mergeCell ref="O19:P19"/>
    <mergeCell ref="T8:V8"/>
    <mergeCell ref="T9:V9"/>
    <mergeCell ref="T10:V10"/>
    <mergeCell ref="T11:V11"/>
    <mergeCell ref="T12:V12"/>
    <mergeCell ref="T13:V13"/>
    <mergeCell ref="Q17:S17"/>
    <mergeCell ref="Q18:S18"/>
    <mergeCell ref="Q19:S19"/>
    <mergeCell ref="Q8:S8"/>
    <mergeCell ref="Q9:S9"/>
    <mergeCell ref="Q10:S10"/>
    <mergeCell ref="Q11:S11"/>
    <mergeCell ref="Q12:S12"/>
    <mergeCell ref="Q13:S13"/>
    <mergeCell ref="Q14:S14"/>
    <mergeCell ref="Q15:S15"/>
    <mergeCell ref="M23:N23"/>
    <mergeCell ref="M24:N24"/>
    <mergeCell ref="J12:K12"/>
    <mergeCell ref="J13:K13"/>
    <mergeCell ref="M25:N25"/>
    <mergeCell ref="M26:N26"/>
    <mergeCell ref="O8:P8"/>
    <mergeCell ref="O9:P9"/>
    <mergeCell ref="O10:P10"/>
    <mergeCell ref="O11:P11"/>
    <mergeCell ref="O12:P12"/>
    <mergeCell ref="O13:P13"/>
    <mergeCell ref="M17:N17"/>
    <mergeCell ref="M18:N18"/>
    <mergeCell ref="M19:N19"/>
    <mergeCell ref="M20:N20"/>
    <mergeCell ref="M21:N21"/>
    <mergeCell ref="M22:N22"/>
    <mergeCell ref="O26:P26"/>
    <mergeCell ref="O20:P20"/>
    <mergeCell ref="O21:P21"/>
    <mergeCell ref="O22:P22"/>
    <mergeCell ref="O23:P23"/>
    <mergeCell ref="O24:P24"/>
    <mergeCell ref="J26:K26"/>
    <mergeCell ref="M8:N8"/>
    <mergeCell ref="M9:N9"/>
    <mergeCell ref="M10:N10"/>
    <mergeCell ref="M11:N11"/>
    <mergeCell ref="M12:N12"/>
    <mergeCell ref="M13:N13"/>
    <mergeCell ref="M14:N14"/>
    <mergeCell ref="M15:N15"/>
    <mergeCell ref="M16:N16"/>
    <mergeCell ref="J20:K20"/>
    <mergeCell ref="J21:K21"/>
    <mergeCell ref="J22:K22"/>
    <mergeCell ref="J23:K23"/>
    <mergeCell ref="J24:K24"/>
    <mergeCell ref="J25:K25"/>
    <mergeCell ref="J14:K14"/>
    <mergeCell ref="J15:K15"/>
    <mergeCell ref="J16:K16"/>
    <mergeCell ref="J17:K17"/>
    <mergeCell ref="J18:K18"/>
    <mergeCell ref="J19:K19"/>
    <mergeCell ref="J8:K8"/>
    <mergeCell ref="J9:K9"/>
    <mergeCell ref="F20:G20"/>
    <mergeCell ref="C24:E24"/>
    <mergeCell ref="C25:E25"/>
    <mergeCell ref="C26:E26"/>
    <mergeCell ref="C20:E20"/>
    <mergeCell ref="C21:E21"/>
    <mergeCell ref="C22:E22"/>
    <mergeCell ref="C23:E23"/>
    <mergeCell ref="F21:G21"/>
    <mergeCell ref="F22:G22"/>
    <mergeCell ref="F23:G23"/>
    <mergeCell ref="F24:G24"/>
    <mergeCell ref="F25:G25"/>
    <mergeCell ref="F26:G26"/>
    <mergeCell ref="J11:K11"/>
    <mergeCell ref="F12:G12"/>
    <mergeCell ref="F13:G13"/>
    <mergeCell ref="F14:G14"/>
    <mergeCell ref="C18:E18"/>
    <mergeCell ref="C19:E19"/>
    <mergeCell ref="C12:E12"/>
    <mergeCell ref="C13:E13"/>
    <mergeCell ref="C14:E14"/>
    <mergeCell ref="C15:E15"/>
    <mergeCell ref="C16:E16"/>
    <mergeCell ref="C17:E17"/>
    <mergeCell ref="F16:G16"/>
    <mergeCell ref="F17:G17"/>
    <mergeCell ref="F18:G18"/>
    <mergeCell ref="F19:G19"/>
    <mergeCell ref="F15:G15"/>
    <mergeCell ref="F29:H29"/>
    <mergeCell ref="T5:V5"/>
    <mergeCell ref="C5:E5"/>
    <mergeCell ref="F5:G5"/>
    <mergeCell ref="J5:K5"/>
    <mergeCell ref="M5:N5"/>
    <mergeCell ref="O5:P5"/>
    <mergeCell ref="Q5:S5"/>
    <mergeCell ref="C7:E7"/>
    <mergeCell ref="C11:E11"/>
    <mergeCell ref="C8:E8"/>
    <mergeCell ref="C9:E9"/>
    <mergeCell ref="C10:E10"/>
    <mergeCell ref="T7:V7"/>
    <mergeCell ref="Q7:S7"/>
    <mergeCell ref="O7:P7"/>
    <mergeCell ref="M7:N7"/>
    <mergeCell ref="J7:K7"/>
    <mergeCell ref="F7:G7"/>
    <mergeCell ref="F8:G8"/>
    <mergeCell ref="F9:G9"/>
    <mergeCell ref="F10:G10"/>
    <mergeCell ref="F11:G11"/>
    <mergeCell ref="J10:K10"/>
  </mergeCells>
  <dataValidations count="1">
    <dataValidation allowBlank="1" showInputMessage="1" showErrorMessage="1" errorTitle="ungültige Eingabe" error="bitte auswählen" sqref="Q7:S26" xr:uid="{00000000-0002-0000-0100-000000000000}"/>
  </dataValidations>
  <pageMargins left="0.7" right="0.7" top="0.78740157499999996" bottom="0.78740157499999996" header="0.3" footer="0.3"/>
  <pageSetup paperSize="9" scale="65" orientation="landscape" r:id="rId1"/>
  <headerFooter>
    <oddHeader>&amp;C&amp;G</oddHeader>
    <oddFooter>&amp;C2</oddFooter>
  </headerFooter>
  <legacyDrawing r:id="rId2"/>
  <legacyDrawingHF r:id="rId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100-000001000000}">
          <x14:formula1>
            <xm:f>Tabelle2!$E$3:$E$5</xm:f>
          </x14:formula1>
          <xm:sqref>H7:H26</xm:sqref>
        </x14:dataValidation>
        <x14:dataValidation type="list" allowBlank="1" showInputMessage="1" showErrorMessage="1" xr:uid="{00000000-0002-0000-0100-000002000000}">
          <x14:formula1>
            <xm:f>Tabelle2!$B$8:$B$9</xm:f>
          </x14:formula1>
          <xm:sqref>B7:B26</xm:sqref>
        </x14:dataValidation>
        <x14:dataValidation type="list" allowBlank="1" showErrorMessage="1" errorTitle="ungültige Eingabe" error="bitte auswählen" xr:uid="{00000000-0002-0000-0100-000003000000}">
          <x14:formula1>
            <xm:f>Tabelle2!$B$3:$B$5</xm:f>
          </x14:formula1>
          <xm:sqref>O7:O28 N29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32"/>
  <sheetViews>
    <sheetView zoomScaleNormal="100" zoomScalePageLayoutView="110" workbookViewId="0">
      <selection activeCell="N9" sqref="N9:O9"/>
    </sheetView>
  </sheetViews>
  <sheetFormatPr baseColWidth="10" defaultRowHeight="15" x14ac:dyDescent="0.25"/>
  <cols>
    <col min="2" max="2" width="14.7109375" customWidth="1"/>
    <col min="4" max="4" width="7.28515625" customWidth="1"/>
    <col min="5" max="5" width="4" customWidth="1"/>
    <col min="6" max="6" width="15.42578125" customWidth="1"/>
    <col min="7" max="8" width="14.42578125" customWidth="1"/>
    <col min="9" max="9" width="10.140625" customWidth="1"/>
    <col min="10" max="10" width="0.42578125" customWidth="1"/>
    <col min="11" max="11" width="13.5703125" customWidth="1"/>
    <col min="13" max="13" width="4.7109375" customWidth="1"/>
    <col min="15" max="15" width="2.7109375" customWidth="1"/>
    <col min="18" max="18" width="3.85546875" customWidth="1"/>
    <col min="21" max="21" width="3.28515625" customWidth="1"/>
  </cols>
  <sheetData>
    <row r="1" spans="1:21" x14ac:dyDescent="0.25">
      <c r="A1" s="5" t="s">
        <v>26</v>
      </c>
    </row>
    <row r="3" spans="1:21" x14ac:dyDescent="0.25">
      <c r="A3" t="s">
        <v>18</v>
      </c>
      <c r="D3" s="24"/>
      <c r="E3" s="23" t="s">
        <v>38</v>
      </c>
    </row>
    <row r="5" spans="1:21" ht="45" x14ac:dyDescent="0.25">
      <c r="A5" s="15" t="s">
        <v>31</v>
      </c>
      <c r="B5" s="11" t="s">
        <v>5</v>
      </c>
      <c r="C5" s="29" t="s">
        <v>21</v>
      </c>
      <c r="D5" s="28"/>
      <c r="E5" s="28"/>
      <c r="F5" s="20" t="s">
        <v>37</v>
      </c>
      <c r="G5" s="11" t="s">
        <v>11</v>
      </c>
      <c r="H5" s="20" t="s">
        <v>13</v>
      </c>
      <c r="I5" s="29" t="s">
        <v>22</v>
      </c>
      <c r="J5" s="29"/>
      <c r="K5" s="11" t="s">
        <v>17</v>
      </c>
      <c r="L5" s="29" t="s">
        <v>23</v>
      </c>
      <c r="M5" s="28"/>
      <c r="N5" s="29" t="s">
        <v>12</v>
      </c>
      <c r="O5" s="28"/>
      <c r="P5" s="29" t="s">
        <v>35</v>
      </c>
      <c r="Q5" s="28"/>
      <c r="R5" s="28"/>
      <c r="S5" s="28" t="s">
        <v>1</v>
      </c>
      <c r="T5" s="28"/>
      <c r="U5" s="28"/>
    </row>
    <row r="7" spans="1:21" x14ac:dyDescent="0.25">
      <c r="A7" s="3"/>
      <c r="B7" s="3"/>
      <c r="C7" s="30"/>
      <c r="D7" s="30"/>
      <c r="E7" s="30"/>
      <c r="F7" s="17"/>
      <c r="G7" s="7"/>
      <c r="H7" s="18">
        <f>F7*G7</f>
        <v>0</v>
      </c>
      <c r="I7" s="40" t="str">
        <f>IFERROR(H7/C7,"")</f>
        <v/>
      </c>
      <c r="J7" s="41"/>
      <c r="K7" s="12" t="str">
        <f>IFERROR(H7/C7*$D$3,"")</f>
        <v/>
      </c>
      <c r="L7" s="30"/>
      <c r="M7" s="30"/>
      <c r="N7" s="30"/>
      <c r="O7" s="30"/>
      <c r="P7" s="31" t="str">
        <f>IFERROR(VLOOKUP(N7,Tabelle2!$B$3:$C$5,2,TRUE),"")</f>
        <v/>
      </c>
      <c r="Q7" s="31"/>
      <c r="R7" s="31"/>
      <c r="S7" s="31" t="str">
        <f t="shared" ref="S7:S26" si="0">IFERROR(SUM(I7*P7/12*L7),"")</f>
        <v/>
      </c>
      <c r="T7" s="31"/>
      <c r="U7" s="31"/>
    </row>
    <row r="8" spans="1:21" x14ac:dyDescent="0.25">
      <c r="A8" s="3"/>
      <c r="B8" s="3"/>
      <c r="C8" s="30"/>
      <c r="D8" s="30"/>
      <c r="E8" s="30"/>
      <c r="F8" s="17"/>
      <c r="G8" s="7"/>
      <c r="H8" s="18">
        <f t="shared" ref="H8:H26" si="1">F8*G8</f>
        <v>0</v>
      </c>
      <c r="I8" s="40" t="str">
        <f t="shared" ref="I8:I26" si="2">IFERROR(H8/C8,"")</f>
        <v/>
      </c>
      <c r="J8" s="41"/>
      <c r="K8" s="18" t="str">
        <f t="shared" ref="K8:K26" si="3">IFERROR(H8/C8*$D$3,"")</f>
        <v/>
      </c>
      <c r="L8" s="30"/>
      <c r="M8" s="30"/>
      <c r="N8" s="30"/>
      <c r="O8" s="30"/>
      <c r="P8" s="31" t="str">
        <f>IFERROR(VLOOKUP(N8,Tabelle2!$B$3:$C$5,2,TRUE),"")</f>
        <v/>
      </c>
      <c r="Q8" s="31"/>
      <c r="R8" s="31"/>
      <c r="S8" s="31" t="str">
        <f t="shared" si="0"/>
        <v/>
      </c>
      <c r="T8" s="31"/>
      <c r="U8" s="31"/>
    </row>
    <row r="9" spans="1:21" x14ac:dyDescent="0.25">
      <c r="A9" s="3"/>
      <c r="B9" s="3"/>
      <c r="C9" s="30"/>
      <c r="D9" s="30"/>
      <c r="E9" s="30"/>
      <c r="F9" s="17"/>
      <c r="G9" s="7"/>
      <c r="H9" s="18">
        <f t="shared" si="1"/>
        <v>0</v>
      </c>
      <c r="I9" s="40" t="str">
        <f t="shared" si="2"/>
        <v/>
      </c>
      <c r="J9" s="41"/>
      <c r="K9" s="18" t="str">
        <f t="shared" si="3"/>
        <v/>
      </c>
      <c r="L9" s="30"/>
      <c r="M9" s="30"/>
      <c r="N9" s="30"/>
      <c r="O9" s="30"/>
      <c r="P9" s="31" t="str">
        <f>IFERROR(VLOOKUP(N9,Tabelle2!$B$3:$C$5,2,TRUE),"")</f>
        <v/>
      </c>
      <c r="Q9" s="31"/>
      <c r="R9" s="31"/>
      <c r="S9" s="31" t="str">
        <f t="shared" si="0"/>
        <v/>
      </c>
      <c r="T9" s="31"/>
      <c r="U9" s="31"/>
    </row>
    <row r="10" spans="1:21" x14ac:dyDescent="0.25">
      <c r="A10" s="3"/>
      <c r="B10" s="3"/>
      <c r="C10" s="30"/>
      <c r="D10" s="30"/>
      <c r="E10" s="30"/>
      <c r="F10" s="17"/>
      <c r="G10" s="7"/>
      <c r="H10" s="18">
        <f t="shared" si="1"/>
        <v>0</v>
      </c>
      <c r="I10" s="40" t="str">
        <f t="shared" si="2"/>
        <v/>
      </c>
      <c r="J10" s="41"/>
      <c r="K10" s="18" t="str">
        <f t="shared" si="3"/>
        <v/>
      </c>
      <c r="L10" s="30"/>
      <c r="M10" s="30"/>
      <c r="N10" s="30"/>
      <c r="O10" s="30"/>
      <c r="P10" s="31" t="str">
        <f>IFERROR(VLOOKUP(N10,Tabelle2!$B$3:$C$5,2,TRUE),"")</f>
        <v/>
      </c>
      <c r="Q10" s="31"/>
      <c r="R10" s="31"/>
      <c r="S10" s="31" t="str">
        <f t="shared" si="0"/>
        <v/>
      </c>
      <c r="T10" s="31"/>
      <c r="U10" s="31"/>
    </row>
    <row r="11" spans="1:21" x14ac:dyDescent="0.25">
      <c r="A11" s="3"/>
      <c r="B11" s="3"/>
      <c r="C11" s="30"/>
      <c r="D11" s="30"/>
      <c r="E11" s="30"/>
      <c r="F11" s="17"/>
      <c r="G11" s="7"/>
      <c r="H11" s="18">
        <f t="shared" si="1"/>
        <v>0</v>
      </c>
      <c r="I11" s="40" t="str">
        <f t="shared" si="2"/>
        <v/>
      </c>
      <c r="J11" s="41"/>
      <c r="K11" s="18" t="str">
        <f t="shared" si="3"/>
        <v/>
      </c>
      <c r="L11" s="30"/>
      <c r="M11" s="30"/>
      <c r="N11" s="30"/>
      <c r="O11" s="30"/>
      <c r="P11" s="31" t="str">
        <f>IFERROR(VLOOKUP(N11,Tabelle2!$B$3:$C$5,2,TRUE),"")</f>
        <v/>
      </c>
      <c r="Q11" s="31"/>
      <c r="R11" s="31"/>
      <c r="S11" s="31" t="str">
        <f t="shared" si="0"/>
        <v/>
      </c>
      <c r="T11" s="31"/>
      <c r="U11" s="31"/>
    </row>
    <row r="12" spans="1:21" x14ac:dyDescent="0.25">
      <c r="A12" s="3"/>
      <c r="B12" s="3"/>
      <c r="C12" s="30"/>
      <c r="D12" s="30"/>
      <c r="E12" s="30"/>
      <c r="F12" s="17"/>
      <c r="G12" s="7"/>
      <c r="H12" s="18">
        <f t="shared" si="1"/>
        <v>0</v>
      </c>
      <c r="I12" s="40" t="str">
        <f t="shared" si="2"/>
        <v/>
      </c>
      <c r="J12" s="41"/>
      <c r="K12" s="18" t="str">
        <f t="shared" si="3"/>
        <v/>
      </c>
      <c r="L12" s="30"/>
      <c r="M12" s="30"/>
      <c r="N12" s="30"/>
      <c r="O12" s="30"/>
      <c r="P12" s="31" t="str">
        <f>IFERROR(VLOOKUP(N12,Tabelle2!$B$3:$C$5,2,TRUE),"")</f>
        <v/>
      </c>
      <c r="Q12" s="31"/>
      <c r="R12" s="31"/>
      <c r="S12" s="31" t="str">
        <f t="shared" si="0"/>
        <v/>
      </c>
      <c r="T12" s="31"/>
      <c r="U12" s="31"/>
    </row>
    <row r="13" spans="1:21" x14ac:dyDescent="0.25">
      <c r="A13" s="3"/>
      <c r="B13" s="3"/>
      <c r="C13" s="30"/>
      <c r="D13" s="30"/>
      <c r="E13" s="30"/>
      <c r="F13" s="17"/>
      <c r="G13" s="7"/>
      <c r="H13" s="18">
        <f t="shared" si="1"/>
        <v>0</v>
      </c>
      <c r="I13" s="40" t="str">
        <f t="shared" si="2"/>
        <v/>
      </c>
      <c r="J13" s="41"/>
      <c r="K13" s="18" t="str">
        <f t="shared" si="3"/>
        <v/>
      </c>
      <c r="L13" s="30"/>
      <c r="M13" s="30"/>
      <c r="N13" s="30"/>
      <c r="O13" s="30"/>
      <c r="P13" s="31" t="str">
        <f>IFERROR(VLOOKUP(N13,Tabelle2!$B$3:$C$5,2,TRUE),"")</f>
        <v/>
      </c>
      <c r="Q13" s="31"/>
      <c r="R13" s="31"/>
      <c r="S13" s="31" t="str">
        <f t="shared" si="0"/>
        <v/>
      </c>
      <c r="T13" s="31"/>
      <c r="U13" s="31"/>
    </row>
    <row r="14" spans="1:21" x14ac:dyDescent="0.25">
      <c r="A14" s="3"/>
      <c r="B14" s="3"/>
      <c r="C14" s="30"/>
      <c r="D14" s="30"/>
      <c r="E14" s="30"/>
      <c r="F14" s="17"/>
      <c r="G14" s="7"/>
      <c r="H14" s="18">
        <f t="shared" si="1"/>
        <v>0</v>
      </c>
      <c r="I14" s="40" t="str">
        <f t="shared" si="2"/>
        <v/>
      </c>
      <c r="J14" s="41"/>
      <c r="K14" s="18" t="str">
        <f t="shared" si="3"/>
        <v/>
      </c>
      <c r="L14" s="30"/>
      <c r="M14" s="30"/>
      <c r="N14" s="30"/>
      <c r="O14" s="30"/>
      <c r="P14" s="31" t="str">
        <f>IFERROR(VLOOKUP(N14,Tabelle2!$B$3:$C$5,2,TRUE),"")</f>
        <v/>
      </c>
      <c r="Q14" s="31"/>
      <c r="R14" s="31"/>
      <c r="S14" s="31" t="str">
        <f t="shared" si="0"/>
        <v/>
      </c>
      <c r="T14" s="31"/>
      <c r="U14" s="31"/>
    </row>
    <row r="15" spans="1:21" x14ac:dyDescent="0.25">
      <c r="A15" s="3"/>
      <c r="B15" s="3"/>
      <c r="C15" s="30"/>
      <c r="D15" s="30"/>
      <c r="E15" s="30"/>
      <c r="F15" s="17"/>
      <c r="G15" s="7"/>
      <c r="H15" s="18">
        <f t="shared" si="1"/>
        <v>0</v>
      </c>
      <c r="I15" s="40" t="str">
        <f t="shared" si="2"/>
        <v/>
      </c>
      <c r="J15" s="41"/>
      <c r="K15" s="18" t="str">
        <f t="shared" si="3"/>
        <v/>
      </c>
      <c r="L15" s="30"/>
      <c r="M15" s="30"/>
      <c r="N15" s="30"/>
      <c r="O15" s="30"/>
      <c r="P15" s="31" t="str">
        <f>IFERROR(VLOOKUP(N15,Tabelle2!$B$3:$C$5,2,TRUE),"")</f>
        <v/>
      </c>
      <c r="Q15" s="31"/>
      <c r="R15" s="31"/>
      <c r="S15" s="31" t="str">
        <f t="shared" si="0"/>
        <v/>
      </c>
      <c r="T15" s="31"/>
      <c r="U15" s="31"/>
    </row>
    <row r="16" spans="1:21" x14ac:dyDescent="0.25">
      <c r="A16" s="3"/>
      <c r="B16" s="3"/>
      <c r="C16" s="30"/>
      <c r="D16" s="30"/>
      <c r="E16" s="30"/>
      <c r="F16" s="17"/>
      <c r="G16" s="7"/>
      <c r="H16" s="18">
        <f t="shared" si="1"/>
        <v>0</v>
      </c>
      <c r="I16" s="40" t="str">
        <f t="shared" si="2"/>
        <v/>
      </c>
      <c r="J16" s="41"/>
      <c r="K16" s="18" t="str">
        <f t="shared" si="3"/>
        <v/>
      </c>
      <c r="L16" s="30"/>
      <c r="M16" s="30"/>
      <c r="N16" s="30"/>
      <c r="O16" s="30"/>
      <c r="P16" s="31" t="str">
        <f>IFERROR(VLOOKUP(N16,Tabelle2!$B$3:$C$5,2,TRUE),"")</f>
        <v/>
      </c>
      <c r="Q16" s="31"/>
      <c r="R16" s="31"/>
      <c r="S16" s="31" t="str">
        <f t="shared" si="0"/>
        <v/>
      </c>
      <c r="T16" s="31"/>
      <c r="U16" s="31"/>
    </row>
    <row r="17" spans="1:21" x14ac:dyDescent="0.25">
      <c r="A17" s="3"/>
      <c r="B17" s="3"/>
      <c r="C17" s="30"/>
      <c r="D17" s="30"/>
      <c r="E17" s="30"/>
      <c r="F17" s="17"/>
      <c r="G17" s="7"/>
      <c r="H17" s="18">
        <f t="shared" si="1"/>
        <v>0</v>
      </c>
      <c r="I17" s="40" t="str">
        <f t="shared" si="2"/>
        <v/>
      </c>
      <c r="J17" s="41"/>
      <c r="K17" s="18" t="str">
        <f t="shared" si="3"/>
        <v/>
      </c>
      <c r="L17" s="30"/>
      <c r="M17" s="30"/>
      <c r="N17" s="30"/>
      <c r="O17" s="30"/>
      <c r="P17" s="31" t="str">
        <f>IFERROR(VLOOKUP(N17,Tabelle2!$B$3:$C$5,2,TRUE),"")</f>
        <v/>
      </c>
      <c r="Q17" s="31"/>
      <c r="R17" s="31"/>
      <c r="S17" s="31" t="str">
        <f t="shared" si="0"/>
        <v/>
      </c>
      <c r="T17" s="31"/>
      <c r="U17" s="31"/>
    </row>
    <row r="18" spans="1:21" x14ac:dyDescent="0.25">
      <c r="A18" s="3"/>
      <c r="B18" s="3"/>
      <c r="C18" s="30"/>
      <c r="D18" s="30"/>
      <c r="E18" s="30"/>
      <c r="F18" s="17"/>
      <c r="G18" s="7"/>
      <c r="H18" s="18">
        <f t="shared" si="1"/>
        <v>0</v>
      </c>
      <c r="I18" s="40" t="str">
        <f t="shared" si="2"/>
        <v/>
      </c>
      <c r="J18" s="41"/>
      <c r="K18" s="18" t="str">
        <f t="shared" si="3"/>
        <v/>
      </c>
      <c r="L18" s="30"/>
      <c r="M18" s="30"/>
      <c r="N18" s="30"/>
      <c r="O18" s="30"/>
      <c r="P18" s="31" t="str">
        <f>IFERROR(VLOOKUP(N18,Tabelle2!$B$3:$C$5,2,TRUE),"")</f>
        <v/>
      </c>
      <c r="Q18" s="31"/>
      <c r="R18" s="31"/>
      <c r="S18" s="31" t="str">
        <f t="shared" si="0"/>
        <v/>
      </c>
      <c r="T18" s="31"/>
      <c r="U18" s="31"/>
    </row>
    <row r="19" spans="1:21" x14ac:dyDescent="0.25">
      <c r="A19" s="3"/>
      <c r="B19" s="3"/>
      <c r="C19" s="30"/>
      <c r="D19" s="30"/>
      <c r="E19" s="30"/>
      <c r="F19" s="17"/>
      <c r="G19" s="7"/>
      <c r="H19" s="18">
        <f t="shared" si="1"/>
        <v>0</v>
      </c>
      <c r="I19" s="40" t="str">
        <f t="shared" si="2"/>
        <v/>
      </c>
      <c r="J19" s="41"/>
      <c r="K19" s="18" t="str">
        <f t="shared" si="3"/>
        <v/>
      </c>
      <c r="L19" s="30"/>
      <c r="M19" s="30"/>
      <c r="N19" s="30"/>
      <c r="O19" s="30"/>
      <c r="P19" s="31" t="str">
        <f>IFERROR(VLOOKUP(N19,Tabelle2!$B$3:$C$5,2,TRUE),"")</f>
        <v/>
      </c>
      <c r="Q19" s="31"/>
      <c r="R19" s="31"/>
      <c r="S19" s="31" t="str">
        <f t="shared" si="0"/>
        <v/>
      </c>
      <c r="T19" s="31"/>
      <c r="U19" s="31"/>
    </row>
    <row r="20" spans="1:21" x14ac:dyDescent="0.25">
      <c r="A20" s="3"/>
      <c r="B20" s="3"/>
      <c r="C20" s="30"/>
      <c r="D20" s="30"/>
      <c r="E20" s="30"/>
      <c r="F20" s="17"/>
      <c r="G20" s="7"/>
      <c r="H20" s="18">
        <f t="shared" si="1"/>
        <v>0</v>
      </c>
      <c r="I20" s="40" t="str">
        <f t="shared" si="2"/>
        <v/>
      </c>
      <c r="J20" s="41"/>
      <c r="K20" s="18" t="str">
        <f t="shared" si="3"/>
        <v/>
      </c>
      <c r="L20" s="30"/>
      <c r="M20" s="30"/>
      <c r="N20" s="30"/>
      <c r="O20" s="30"/>
      <c r="P20" s="31" t="str">
        <f>IFERROR(VLOOKUP(N20,Tabelle2!$B$3:$C$5,2,TRUE),"")</f>
        <v/>
      </c>
      <c r="Q20" s="31"/>
      <c r="R20" s="31"/>
      <c r="S20" s="31" t="str">
        <f t="shared" si="0"/>
        <v/>
      </c>
      <c r="T20" s="31"/>
      <c r="U20" s="31"/>
    </row>
    <row r="21" spans="1:21" x14ac:dyDescent="0.25">
      <c r="A21" s="3"/>
      <c r="B21" s="3"/>
      <c r="C21" s="30"/>
      <c r="D21" s="30"/>
      <c r="E21" s="30"/>
      <c r="F21" s="17"/>
      <c r="G21" s="7"/>
      <c r="H21" s="18">
        <f t="shared" si="1"/>
        <v>0</v>
      </c>
      <c r="I21" s="40" t="str">
        <f t="shared" si="2"/>
        <v/>
      </c>
      <c r="J21" s="41"/>
      <c r="K21" s="18" t="str">
        <f t="shared" si="3"/>
        <v/>
      </c>
      <c r="L21" s="30"/>
      <c r="M21" s="30"/>
      <c r="N21" s="30"/>
      <c r="O21" s="30"/>
      <c r="P21" s="31" t="str">
        <f>IFERROR(VLOOKUP(N21,Tabelle2!$B$3:$C$5,2,TRUE),"")</f>
        <v/>
      </c>
      <c r="Q21" s="31"/>
      <c r="R21" s="31"/>
      <c r="S21" s="31" t="str">
        <f t="shared" si="0"/>
        <v/>
      </c>
      <c r="T21" s="31"/>
      <c r="U21" s="31"/>
    </row>
    <row r="22" spans="1:21" x14ac:dyDescent="0.25">
      <c r="A22" s="3"/>
      <c r="B22" s="3"/>
      <c r="C22" s="30"/>
      <c r="D22" s="30"/>
      <c r="E22" s="30"/>
      <c r="F22" s="17"/>
      <c r="G22" s="7"/>
      <c r="H22" s="18">
        <f t="shared" si="1"/>
        <v>0</v>
      </c>
      <c r="I22" s="40" t="str">
        <f t="shared" si="2"/>
        <v/>
      </c>
      <c r="J22" s="41"/>
      <c r="K22" s="18" t="str">
        <f t="shared" si="3"/>
        <v/>
      </c>
      <c r="L22" s="30"/>
      <c r="M22" s="30"/>
      <c r="N22" s="30"/>
      <c r="O22" s="30"/>
      <c r="P22" s="31" t="str">
        <f>IFERROR(VLOOKUP(N22,Tabelle2!$B$3:$C$5,2,TRUE),"")</f>
        <v/>
      </c>
      <c r="Q22" s="31"/>
      <c r="R22" s="31"/>
      <c r="S22" s="31" t="str">
        <f t="shared" si="0"/>
        <v/>
      </c>
      <c r="T22" s="31"/>
      <c r="U22" s="31"/>
    </row>
    <row r="23" spans="1:21" x14ac:dyDescent="0.25">
      <c r="A23" s="3"/>
      <c r="B23" s="3"/>
      <c r="C23" s="30"/>
      <c r="D23" s="30"/>
      <c r="E23" s="30"/>
      <c r="F23" s="17"/>
      <c r="G23" s="7"/>
      <c r="H23" s="18">
        <f t="shared" si="1"/>
        <v>0</v>
      </c>
      <c r="I23" s="40" t="str">
        <f t="shared" si="2"/>
        <v/>
      </c>
      <c r="J23" s="41"/>
      <c r="K23" s="18" t="str">
        <f t="shared" si="3"/>
        <v/>
      </c>
      <c r="L23" s="30"/>
      <c r="M23" s="30"/>
      <c r="N23" s="30"/>
      <c r="O23" s="30"/>
      <c r="P23" s="31" t="str">
        <f>IFERROR(VLOOKUP(N23,Tabelle2!$B$3:$C$5,2,TRUE),"")</f>
        <v/>
      </c>
      <c r="Q23" s="31"/>
      <c r="R23" s="31"/>
      <c r="S23" s="31" t="str">
        <f t="shared" si="0"/>
        <v/>
      </c>
      <c r="T23" s="31"/>
      <c r="U23" s="31"/>
    </row>
    <row r="24" spans="1:21" x14ac:dyDescent="0.25">
      <c r="A24" s="3"/>
      <c r="B24" s="3"/>
      <c r="C24" s="30"/>
      <c r="D24" s="30"/>
      <c r="E24" s="30"/>
      <c r="F24" s="17"/>
      <c r="G24" s="7"/>
      <c r="H24" s="18">
        <f t="shared" si="1"/>
        <v>0</v>
      </c>
      <c r="I24" s="40" t="str">
        <f t="shared" si="2"/>
        <v/>
      </c>
      <c r="J24" s="41"/>
      <c r="K24" s="18" t="str">
        <f t="shared" si="3"/>
        <v/>
      </c>
      <c r="L24" s="30"/>
      <c r="M24" s="30"/>
      <c r="N24" s="30"/>
      <c r="O24" s="30"/>
      <c r="P24" s="31" t="str">
        <f>IFERROR(VLOOKUP(N24,Tabelle2!$B$3:$C$5,2,TRUE),"")</f>
        <v/>
      </c>
      <c r="Q24" s="31"/>
      <c r="R24" s="31"/>
      <c r="S24" s="31" t="str">
        <f t="shared" si="0"/>
        <v/>
      </c>
      <c r="T24" s="31"/>
      <c r="U24" s="31"/>
    </row>
    <row r="25" spans="1:21" x14ac:dyDescent="0.25">
      <c r="A25" s="3"/>
      <c r="B25" s="3"/>
      <c r="C25" s="30"/>
      <c r="D25" s="30"/>
      <c r="E25" s="30"/>
      <c r="F25" s="17"/>
      <c r="G25" s="7"/>
      <c r="H25" s="18">
        <f t="shared" si="1"/>
        <v>0</v>
      </c>
      <c r="I25" s="40" t="str">
        <f t="shared" si="2"/>
        <v/>
      </c>
      <c r="J25" s="41"/>
      <c r="K25" s="18" t="str">
        <f t="shared" si="3"/>
        <v/>
      </c>
      <c r="L25" s="30"/>
      <c r="M25" s="30"/>
      <c r="N25" s="30"/>
      <c r="O25" s="30"/>
      <c r="P25" s="31" t="str">
        <f>IFERROR(VLOOKUP(N25,Tabelle2!$B$3:$C$5,2,TRUE),"")</f>
        <v/>
      </c>
      <c r="Q25" s="31"/>
      <c r="R25" s="31"/>
      <c r="S25" s="31" t="str">
        <f t="shared" si="0"/>
        <v/>
      </c>
      <c r="T25" s="31"/>
      <c r="U25" s="31"/>
    </row>
    <row r="26" spans="1:21" x14ac:dyDescent="0.25">
      <c r="A26" s="3"/>
      <c r="B26" s="3"/>
      <c r="C26" s="30"/>
      <c r="D26" s="30"/>
      <c r="E26" s="30"/>
      <c r="F26" s="17"/>
      <c r="G26" s="7"/>
      <c r="H26" s="18">
        <f t="shared" si="1"/>
        <v>0</v>
      </c>
      <c r="I26" s="40" t="str">
        <f t="shared" si="2"/>
        <v/>
      </c>
      <c r="J26" s="41"/>
      <c r="K26" s="18" t="str">
        <f t="shared" si="3"/>
        <v/>
      </c>
      <c r="L26" s="30"/>
      <c r="M26" s="30"/>
      <c r="N26" s="30"/>
      <c r="O26" s="30"/>
      <c r="P26" s="31" t="str">
        <f>IFERROR(VLOOKUP(N26,Tabelle2!$B$3:$C$5,2,TRUE),"")</f>
        <v/>
      </c>
      <c r="Q26" s="31"/>
      <c r="R26" s="31"/>
      <c r="S26" s="31" t="str">
        <f t="shared" si="0"/>
        <v/>
      </c>
      <c r="T26" s="31"/>
      <c r="U26" s="31"/>
    </row>
    <row r="27" spans="1:21" x14ac:dyDescent="0.25">
      <c r="A27" s="36"/>
      <c r="B27" s="36"/>
      <c r="C27" s="36"/>
      <c r="D27" s="36"/>
      <c r="E27" s="36"/>
      <c r="F27" s="21"/>
      <c r="G27" s="8"/>
      <c r="H27" s="19"/>
      <c r="I27" s="36"/>
      <c r="J27" s="36"/>
      <c r="K27" s="25">
        <f>SUM(K7:K26)</f>
        <v>0</v>
      </c>
      <c r="L27" s="36"/>
      <c r="M27" s="36"/>
      <c r="N27" s="36"/>
      <c r="O27" s="36"/>
      <c r="P27" s="36"/>
      <c r="Q27" s="36"/>
      <c r="R27" s="36"/>
      <c r="S27" s="36"/>
      <c r="T27" s="36"/>
      <c r="U27" s="36"/>
    </row>
    <row r="28" spans="1:21" x14ac:dyDescent="0.25">
      <c r="T28" s="2"/>
    </row>
    <row r="29" spans="1:21" x14ac:dyDescent="0.25">
      <c r="A29" t="s">
        <v>15</v>
      </c>
      <c r="D29" s="2">
        <f>K27</f>
        <v>0</v>
      </c>
      <c r="T29" s="2"/>
    </row>
    <row r="30" spans="1:21" x14ac:dyDescent="0.25">
      <c r="T30" s="2"/>
    </row>
    <row r="31" spans="1:21" x14ac:dyDescent="0.25">
      <c r="T31" s="2"/>
    </row>
    <row r="32" spans="1:21" x14ac:dyDescent="0.25">
      <c r="T32" s="2"/>
    </row>
  </sheetData>
  <mergeCells count="133">
    <mergeCell ref="A27:B27"/>
    <mergeCell ref="C27:E27"/>
    <mergeCell ref="I27:J27"/>
    <mergeCell ref="L27:M27"/>
    <mergeCell ref="N27:O27"/>
    <mergeCell ref="P27:R27"/>
    <mergeCell ref="S27:U27"/>
    <mergeCell ref="S5:U5"/>
    <mergeCell ref="C7:E7"/>
    <mergeCell ref="I7:J7"/>
    <mergeCell ref="L7:M7"/>
    <mergeCell ref="N7:O7"/>
    <mergeCell ref="P7:R7"/>
    <mergeCell ref="S7:U7"/>
    <mergeCell ref="C5:E5"/>
    <mergeCell ref="I5:J5"/>
    <mergeCell ref="L5:M5"/>
    <mergeCell ref="N5:O5"/>
    <mergeCell ref="P5:R5"/>
    <mergeCell ref="S8:U8"/>
    <mergeCell ref="C9:E9"/>
    <mergeCell ref="I9:J9"/>
    <mergeCell ref="L9:M9"/>
    <mergeCell ref="N9:O9"/>
    <mergeCell ref="P9:R9"/>
    <mergeCell ref="S9:U9"/>
    <mergeCell ref="C8:E8"/>
    <mergeCell ref="I8:J8"/>
    <mergeCell ref="L8:M8"/>
    <mergeCell ref="N8:O8"/>
    <mergeCell ref="P8:R8"/>
    <mergeCell ref="S10:U10"/>
    <mergeCell ref="C11:E11"/>
    <mergeCell ref="I11:J11"/>
    <mergeCell ref="L11:M11"/>
    <mergeCell ref="N11:O11"/>
    <mergeCell ref="P11:R11"/>
    <mergeCell ref="S11:U11"/>
    <mergeCell ref="C10:E10"/>
    <mergeCell ref="I10:J10"/>
    <mergeCell ref="L10:M10"/>
    <mergeCell ref="N10:O10"/>
    <mergeCell ref="P10:R10"/>
    <mergeCell ref="S12:U12"/>
    <mergeCell ref="C13:E13"/>
    <mergeCell ref="I13:J13"/>
    <mergeCell ref="L13:M13"/>
    <mergeCell ref="N13:O13"/>
    <mergeCell ref="P13:R13"/>
    <mergeCell ref="S13:U13"/>
    <mergeCell ref="C12:E12"/>
    <mergeCell ref="I12:J12"/>
    <mergeCell ref="L12:M12"/>
    <mergeCell ref="N12:O12"/>
    <mergeCell ref="P12:R12"/>
    <mergeCell ref="S14:U14"/>
    <mergeCell ref="C15:E15"/>
    <mergeCell ref="I15:J15"/>
    <mergeCell ref="L15:M15"/>
    <mergeCell ref="N15:O15"/>
    <mergeCell ref="P15:R15"/>
    <mergeCell ref="S15:U15"/>
    <mergeCell ref="C14:E14"/>
    <mergeCell ref="I14:J14"/>
    <mergeCell ref="L14:M14"/>
    <mergeCell ref="N14:O14"/>
    <mergeCell ref="P14:R14"/>
    <mergeCell ref="S16:U16"/>
    <mergeCell ref="C17:E17"/>
    <mergeCell ref="I17:J17"/>
    <mergeCell ref="L17:M17"/>
    <mergeCell ref="N17:O17"/>
    <mergeCell ref="P17:R17"/>
    <mergeCell ref="S17:U17"/>
    <mergeCell ref="C16:E16"/>
    <mergeCell ref="I16:J16"/>
    <mergeCell ref="L16:M16"/>
    <mergeCell ref="N16:O16"/>
    <mergeCell ref="P16:R16"/>
    <mergeCell ref="S18:U18"/>
    <mergeCell ref="C19:E19"/>
    <mergeCell ref="I19:J19"/>
    <mergeCell ref="L19:M19"/>
    <mergeCell ref="N19:O19"/>
    <mergeCell ref="P19:R19"/>
    <mergeCell ref="S19:U19"/>
    <mergeCell ref="C18:E18"/>
    <mergeCell ref="I18:J18"/>
    <mergeCell ref="L18:M18"/>
    <mergeCell ref="N18:O18"/>
    <mergeCell ref="P18:R18"/>
    <mergeCell ref="S20:U20"/>
    <mergeCell ref="C21:E21"/>
    <mergeCell ref="I21:J21"/>
    <mergeCell ref="L21:M21"/>
    <mergeCell ref="N21:O21"/>
    <mergeCell ref="P21:R21"/>
    <mergeCell ref="S21:U21"/>
    <mergeCell ref="C20:E20"/>
    <mergeCell ref="I20:J20"/>
    <mergeCell ref="L20:M20"/>
    <mergeCell ref="N20:O20"/>
    <mergeCell ref="P20:R20"/>
    <mergeCell ref="S22:U22"/>
    <mergeCell ref="C23:E23"/>
    <mergeCell ref="I23:J23"/>
    <mergeCell ref="L23:M23"/>
    <mergeCell ref="N23:O23"/>
    <mergeCell ref="P23:R23"/>
    <mergeCell ref="S23:U23"/>
    <mergeCell ref="C22:E22"/>
    <mergeCell ref="I22:J22"/>
    <mergeCell ref="L22:M22"/>
    <mergeCell ref="N22:O22"/>
    <mergeCell ref="P22:R22"/>
    <mergeCell ref="S26:U26"/>
    <mergeCell ref="C26:E26"/>
    <mergeCell ref="I26:J26"/>
    <mergeCell ref="L26:M26"/>
    <mergeCell ref="N26:O26"/>
    <mergeCell ref="P26:R26"/>
    <mergeCell ref="S24:U24"/>
    <mergeCell ref="C25:E25"/>
    <mergeCell ref="I25:J25"/>
    <mergeCell ref="L25:M25"/>
    <mergeCell ref="N25:O25"/>
    <mergeCell ref="P25:R25"/>
    <mergeCell ref="S25:U25"/>
    <mergeCell ref="C24:E24"/>
    <mergeCell ref="I24:J24"/>
    <mergeCell ref="L24:M24"/>
    <mergeCell ref="N24:O24"/>
    <mergeCell ref="P24:R24"/>
  </mergeCells>
  <dataValidations count="1">
    <dataValidation allowBlank="1" showInputMessage="1" showErrorMessage="1" errorTitle="ungültige Eingabe" error="bitte auswählen" sqref="P7:R26" xr:uid="{00000000-0002-0000-0200-000000000000}"/>
  </dataValidations>
  <pageMargins left="0.7" right="0.7" top="0.78740157499999996" bottom="0.78740157499999996" header="0.3" footer="0.3"/>
  <pageSetup paperSize="9" scale="80" orientation="landscape" r:id="rId1"/>
  <headerFooter>
    <oddHeader>&amp;C&amp;G</oddHeader>
    <oddFooter>&amp;C3</oddFooter>
  </headerFooter>
  <legacyDrawing r:id="rId2"/>
  <legacyDrawingHF r:id="rId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200-000001000000}">
          <x14:formula1>
            <xm:f>Tabelle2!$B$8:$B$9</xm:f>
          </x14:formula1>
          <xm:sqref>B7:B26</xm:sqref>
        </x14:dataValidation>
        <x14:dataValidation type="list" allowBlank="1" showInputMessage="1" showErrorMessage="1" xr:uid="{00000000-0002-0000-0200-000002000000}">
          <x14:formula1>
            <xm:f>Tabelle2!$E$3:$E$5</xm:f>
          </x14:formula1>
          <xm:sqref>G7:G26</xm:sqref>
        </x14:dataValidation>
        <x14:dataValidation type="list" allowBlank="1" showErrorMessage="1" errorTitle="ungültige Eingabe" error="bitte auswählen" xr:uid="{00000000-0002-0000-0200-000003000000}">
          <x14:formula1>
            <xm:f>Tabelle2!$B$3:$B$5</xm:f>
          </x14:formula1>
          <xm:sqref>N7:N29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S32"/>
  <sheetViews>
    <sheetView tabSelected="1" zoomScaleNormal="100" zoomScalePageLayoutView="110" workbookViewId="0">
      <selection activeCell="B39" sqref="B39"/>
    </sheetView>
  </sheetViews>
  <sheetFormatPr baseColWidth="10" defaultRowHeight="15" x14ac:dyDescent="0.25"/>
  <cols>
    <col min="2" max="2" width="14.7109375" customWidth="1"/>
    <col min="4" max="4" width="7" customWidth="1"/>
    <col min="5" max="5" width="1.28515625" hidden="1" customWidth="1"/>
    <col min="6" max="6" width="13.5703125" customWidth="1"/>
    <col min="7" max="7" width="16.42578125" customWidth="1"/>
    <col min="8" max="8" width="11" customWidth="1"/>
    <col min="9" max="9" width="1.7109375" customWidth="1"/>
    <col min="11" max="11" width="5.5703125" customWidth="1"/>
    <col min="13" max="13" width="4.7109375" customWidth="1"/>
    <col min="16" max="16" width="2" customWidth="1"/>
    <col min="19" max="19" width="4.42578125" customWidth="1"/>
  </cols>
  <sheetData>
    <row r="1" spans="1:19" x14ac:dyDescent="0.25">
      <c r="A1" s="5" t="s">
        <v>25</v>
      </c>
    </row>
    <row r="2" spans="1:19" x14ac:dyDescent="0.25">
      <c r="A2" s="5"/>
    </row>
    <row r="3" spans="1:19" x14ac:dyDescent="0.25">
      <c r="A3" t="s">
        <v>18</v>
      </c>
      <c r="D3" s="24"/>
      <c r="F3" s="23" t="s">
        <v>38</v>
      </c>
    </row>
    <row r="5" spans="1:19" ht="60" x14ac:dyDescent="0.25">
      <c r="A5" s="15" t="s">
        <v>31</v>
      </c>
      <c r="B5" s="11" t="s">
        <v>5</v>
      </c>
      <c r="C5" s="29" t="s">
        <v>21</v>
      </c>
      <c r="D5" s="28"/>
      <c r="E5" s="28"/>
      <c r="F5" s="11" t="s">
        <v>34</v>
      </c>
      <c r="G5" s="16" t="s">
        <v>30</v>
      </c>
      <c r="H5" s="29" t="s">
        <v>22</v>
      </c>
      <c r="I5" s="28"/>
      <c r="J5" s="29" t="s">
        <v>23</v>
      </c>
      <c r="K5" s="28"/>
      <c r="L5" s="29" t="s">
        <v>14</v>
      </c>
      <c r="M5" s="28"/>
      <c r="N5" s="29" t="s">
        <v>36</v>
      </c>
      <c r="O5" s="28"/>
      <c r="P5" s="28"/>
      <c r="Q5" s="28" t="s">
        <v>1</v>
      </c>
      <c r="R5" s="28"/>
      <c r="S5" s="28"/>
    </row>
    <row r="7" spans="1:19" x14ac:dyDescent="0.25">
      <c r="A7" s="3"/>
      <c r="B7" s="3"/>
      <c r="C7" s="30"/>
      <c r="D7" s="30"/>
      <c r="E7" s="30"/>
      <c r="F7" s="12"/>
      <c r="G7" s="7" t="str">
        <f>IFERROR(F7/C7*$D$3*0.1,"")</f>
        <v/>
      </c>
      <c r="H7" s="34" t="str">
        <f>IFERROR(G7/C7,"")</f>
        <v/>
      </c>
      <c r="I7" s="34"/>
      <c r="J7" s="30"/>
      <c r="K7" s="30"/>
      <c r="L7" s="30"/>
      <c r="M7" s="30"/>
      <c r="N7" s="31" t="str">
        <f>IFERROR(VLOOKUP(L7,Tabelle2!$B$3:$C$5,2,TRUE),"")</f>
        <v/>
      </c>
      <c r="O7" s="31"/>
      <c r="P7" s="31"/>
      <c r="Q7" s="31" t="str">
        <f>IFERROR(SUM(H7*N7/12*J7),"")</f>
        <v/>
      </c>
      <c r="R7" s="31"/>
      <c r="S7" s="31"/>
    </row>
    <row r="8" spans="1:19" x14ac:dyDescent="0.25">
      <c r="A8" s="3"/>
      <c r="B8" s="3"/>
      <c r="C8" s="30"/>
      <c r="D8" s="30"/>
      <c r="E8" s="30"/>
      <c r="F8" s="12"/>
      <c r="G8" s="18" t="str">
        <f t="shared" ref="G8:G26" si="0">IFERROR(F8/C8*$D$3*0.1,"")</f>
        <v/>
      </c>
      <c r="H8" s="34" t="str">
        <f t="shared" ref="H8:H26" si="1">IFERROR(G8/C8,"")</f>
        <v/>
      </c>
      <c r="I8" s="34"/>
      <c r="J8" s="30"/>
      <c r="K8" s="30"/>
      <c r="L8" s="30"/>
      <c r="M8" s="30"/>
      <c r="N8" s="31" t="str">
        <f>IFERROR(VLOOKUP(L8,Tabelle2!$B$3:$C$5,2,TRUE),"")</f>
        <v/>
      </c>
      <c r="O8" s="31"/>
      <c r="P8" s="31"/>
      <c r="Q8" s="31" t="str">
        <f>IFERROR(SUM(H8*N8/12*J8),"")</f>
        <v/>
      </c>
      <c r="R8" s="31"/>
      <c r="S8" s="31"/>
    </row>
    <row r="9" spans="1:19" x14ac:dyDescent="0.25">
      <c r="A9" s="3"/>
      <c r="B9" s="3"/>
      <c r="C9" s="30"/>
      <c r="D9" s="30"/>
      <c r="E9" s="30"/>
      <c r="F9" s="12"/>
      <c r="G9" s="18" t="str">
        <f t="shared" si="0"/>
        <v/>
      </c>
      <c r="H9" s="34" t="str">
        <f t="shared" si="1"/>
        <v/>
      </c>
      <c r="I9" s="34"/>
      <c r="J9" s="30"/>
      <c r="K9" s="30"/>
      <c r="L9" s="30"/>
      <c r="M9" s="30"/>
      <c r="N9" s="31" t="str">
        <f>IFERROR(VLOOKUP(L9,Tabelle2!$B$3:$C$5,2,TRUE),"")</f>
        <v/>
      </c>
      <c r="O9" s="31"/>
      <c r="P9" s="31"/>
      <c r="Q9" s="31" t="str">
        <f t="shared" ref="Q9:Q26" si="2">IFERROR(SUM(H9*N9/12*J9),"")</f>
        <v/>
      </c>
      <c r="R9" s="31"/>
      <c r="S9" s="31"/>
    </row>
    <row r="10" spans="1:19" x14ac:dyDescent="0.25">
      <c r="A10" s="3"/>
      <c r="B10" s="3"/>
      <c r="C10" s="30"/>
      <c r="D10" s="30"/>
      <c r="E10" s="30"/>
      <c r="F10" s="12"/>
      <c r="G10" s="18" t="str">
        <f t="shared" si="0"/>
        <v/>
      </c>
      <c r="H10" s="34" t="str">
        <f t="shared" si="1"/>
        <v/>
      </c>
      <c r="I10" s="34"/>
      <c r="J10" s="30"/>
      <c r="K10" s="30"/>
      <c r="L10" s="30"/>
      <c r="M10" s="30"/>
      <c r="N10" s="31" t="str">
        <f>IFERROR(VLOOKUP(L10,Tabelle2!$B$3:$C$5,2,TRUE),"")</f>
        <v/>
      </c>
      <c r="O10" s="31"/>
      <c r="P10" s="31"/>
      <c r="Q10" s="31" t="str">
        <f t="shared" si="2"/>
        <v/>
      </c>
      <c r="R10" s="31"/>
      <c r="S10" s="31"/>
    </row>
    <row r="11" spans="1:19" x14ac:dyDescent="0.25">
      <c r="A11" s="3"/>
      <c r="B11" s="3"/>
      <c r="C11" s="30"/>
      <c r="D11" s="30"/>
      <c r="E11" s="30"/>
      <c r="F11" s="12"/>
      <c r="G11" s="18" t="str">
        <f t="shared" si="0"/>
        <v/>
      </c>
      <c r="H11" s="34" t="str">
        <f t="shared" si="1"/>
        <v/>
      </c>
      <c r="I11" s="34"/>
      <c r="J11" s="30"/>
      <c r="K11" s="30"/>
      <c r="L11" s="30"/>
      <c r="M11" s="30"/>
      <c r="N11" s="31" t="str">
        <f>IFERROR(VLOOKUP(L11,Tabelle2!$B$3:$C$5,2,TRUE),"")</f>
        <v/>
      </c>
      <c r="O11" s="31"/>
      <c r="P11" s="31"/>
      <c r="Q11" s="31" t="str">
        <f t="shared" si="2"/>
        <v/>
      </c>
      <c r="R11" s="31"/>
      <c r="S11" s="31"/>
    </row>
    <row r="12" spans="1:19" x14ac:dyDescent="0.25">
      <c r="A12" s="3"/>
      <c r="B12" s="3"/>
      <c r="C12" s="30"/>
      <c r="D12" s="30"/>
      <c r="E12" s="30"/>
      <c r="F12" s="12"/>
      <c r="G12" s="18" t="str">
        <f t="shared" si="0"/>
        <v/>
      </c>
      <c r="H12" s="34" t="str">
        <f t="shared" si="1"/>
        <v/>
      </c>
      <c r="I12" s="34"/>
      <c r="J12" s="30"/>
      <c r="K12" s="30"/>
      <c r="L12" s="30"/>
      <c r="M12" s="30"/>
      <c r="N12" s="31" t="str">
        <f>IFERROR(VLOOKUP(L12,Tabelle2!$B$3:$C$5,2,TRUE),"")</f>
        <v/>
      </c>
      <c r="O12" s="31"/>
      <c r="P12" s="31"/>
      <c r="Q12" s="31" t="str">
        <f t="shared" si="2"/>
        <v/>
      </c>
      <c r="R12" s="31"/>
      <c r="S12" s="31"/>
    </row>
    <row r="13" spans="1:19" x14ac:dyDescent="0.25">
      <c r="A13" s="3"/>
      <c r="B13" s="3"/>
      <c r="C13" s="30"/>
      <c r="D13" s="30"/>
      <c r="E13" s="30"/>
      <c r="F13" s="12"/>
      <c r="G13" s="18" t="str">
        <f t="shared" si="0"/>
        <v/>
      </c>
      <c r="H13" s="34" t="str">
        <f t="shared" si="1"/>
        <v/>
      </c>
      <c r="I13" s="34"/>
      <c r="J13" s="30"/>
      <c r="K13" s="30"/>
      <c r="L13" s="30"/>
      <c r="M13" s="30"/>
      <c r="N13" s="31" t="str">
        <f>IFERROR(VLOOKUP(L13,Tabelle2!$B$3:$C$5,2,TRUE),"")</f>
        <v/>
      </c>
      <c r="O13" s="31"/>
      <c r="P13" s="31"/>
      <c r="Q13" s="31" t="str">
        <f t="shared" si="2"/>
        <v/>
      </c>
      <c r="R13" s="31"/>
      <c r="S13" s="31"/>
    </row>
    <row r="14" spans="1:19" x14ac:dyDescent="0.25">
      <c r="A14" s="3"/>
      <c r="B14" s="3"/>
      <c r="C14" s="30"/>
      <c r="D14" s="30"/>
      <c r="E14" s="30"/>
      <c r="F14" s="12"/>
      <c r="G14" s="18" t="str">
        <f t="shared" si="0"/>
        <v/>
      </c>
      <c r="H14" s="34" t="str">
        <f t="shared" si="1"/>
        <v/>
      </c>
      <c r="I14" s="34"/>
      <c r="J14" s="30"/>
      <c r="K14" s="30"/>
      <c r="L14" s="30"/>
      <c r="M14" s="30"/>
      <c r="N14" s="31" t="str">
        <f>IFERROR(VLOOKUP(L14,Tabelle2!$B$3:$C$5,2,TRUE),"")</f>
        <v/>
      </c>
      <c r="O14" s="31"/>
      <c r="P14" s="31"/>
      <c r="Q14" s="31" t="str">
        <f t="shared" si="2"/>
        <v/>
      </c>
      <c r="R14" s="31"/>
      <c r="S14" s="31"/>
    </row>
    <row r="15" spans="1:19" x14ac:dyDescent="0.25">
      <c r="A15" s="3"/>
      <c r="B15" s="3"/>
      <c r="C15" s="30"/>
      <c r="D15" s="30"/>
      <c r="E15" s="30"/>
      <c r="F15" s="12"/>
      <c r="G15" s="18" t="str">
        <f t="shared" si="0"/>
        <v/>
      </c>
      <c r="H15" s="34" t="str">
        <f t="shared" si="1"/>
        <v/>
      </c>
      <c r="I15" s="34"/>
      <c r="J15" s="30"/>
      <c r="K15" s="30"/>
      <c r="L15" s="30"/>
      <c r="M15" s="30"/>
      <c r="N15" s="31" t="str">
        <f>IFERROR(VLOOKUP(L15,Tabelle2!$B$3:$C$5,2,TRUE),"")</f>
        <v/>
      </c>
      <c r="O15" s="31"/>
      <c r="P15" s="31"/>
      <c r="Q15" s="31" t="str">
        <f t="shared" si="2"/>
        <v/>
      </c>
      <c r="R15" s="31"/>
      <c r="S15" s="31"/>
    </row>
    <row r="16" spans="1:19" x14ac:dyDescent="0.25">
      <c r="A16" s="3"/>
      <c r="B16" s="3"/>
      <c r="C16" s="30"/>
      <c r="D16" s="30"/>
      <c r="E16" s="30"/>
      <c r="F16" s="12"/>
      <c r="G16" s="18" t="str">
        <f t="shared" si="0"/>
        <v/>
      </c>
      <c r="H16" s="34" t="str">
        <f t="shared" si="1"/>
        <v/>
      </c>
      <c r="I16" s="34"/>
      <c r="J16" s="30"/>
      <c r="K16" s="30"/>
      <c r="L16" s="30"/>
      <c r="M16" s="30"/>
      <c r="N16" s="31" t="str">
        <f>IFERROR(VLOOKUP(L16,Tabelle2!$B$3:$C$5,2,TRUE),"")</f>
        <v/>
      </c>
      <c r="O16" s="31"/>
      <c r="P16" s="31"/>
      <c r="Q16" s="31" t="str">
        <f t="shared" si="2"/>
        <v/>
      </c>
      <c r="R16" s="31"/>
      <c r="S16" s="31"/>
    </row>
    <row r="17" spans="1:19" x14ac:dyDescent="0.25">
      <c r="A17" s="3"/>
      <c r="B17" s="3"/>
      <c r="C17" s="30"/>
      <c r="D17" s="30"/>
      <c r="E17" s="30"/>
      <c r="F17" s="12"/>
      <c r="G17" s="18" t="str">
        <f t="shared" si="0"/>
        <v/>
      </c>
      <c r="H17" s="34" t="str">
        <f t="shared" si="1"/>
        <v/>
      </c>
      <c r="I17" s="34"/>
      <c r="J17" s="30"/>
      <c r="K17" s="30"/>
      <c r="L17" s="30"/>
      <c r="M17" s="30"/>
      <c r="N17" s="31" t="str">
        <f>IFERROR(VLOOKUP(L17,Tabelle2!$B$3:$C$5,2,TRUE),"")</f>
        <v/>
      </c>
      <c r="O17" s="31"/>
      <c r="P17" s="31"/>
      <c r="Q17" s="31" t="str">
        <f t="shared" si="2"/>
        <v/>
      </c>
      <c r="R17" s="31"/>
      <c r="S17" s="31"/>
    </row>
    <row r="18" spans="1:19" x14ac:dyDescent="0.25">
      <c r="A18" s="3"/>
      <c r="B18" s="3"/>
      <c r="C18" s="30"/>
      <c r="D18" s="30"/>
      <c r="E18" s="30"/>
      <c r="F18" s="12"/>
      <c r="G18" s="18" t="str">
        <f t="shared" si="0"/>
        <v/>
      </c>
      <c r="H18" s="34" t="str">
        <f t="shared" si="1"/>
        <v/>
      </c>
      <c r="I18" s="34"/>
      <c r="J18" s="30"/>
      <c r="K18" s="30"/>
      <c r="L18" s="30"/>
      <c r="M18" s="30"/>
      <c r="N18" s="31" t="str">
        <f>IFERROR(VLOOKUP(L18,Tabelle2!$B$3:$C$5,2,TRUE),"")</f>
        <v/>
      </c>
      <c r="O18" s="31"/>
      <c r="P18" s="31"/>
      <c r="Q18" s="31" t="str">
        <f t="shared" si="2"/>
        <v/>
      </c>
      <c r="R18" s="31"/>
      <c r="S18" s="31"/>
    </row>
    <row r="19" spans="1:19" x14ac:dyDescent="0.25">
      <c r="A19" s="3"/>
      <c r="B19" s="3"/>
      <c r="C19" s="30"/>
      <c r="D19" s="30"/>
      <c r="E19" s="30"/>
      <c r="F19" s="12"/>
      <c r="G19" s="18" t="str">
        <f t="shared" si="0"/>
        <v/>
      </c>
      <c r="H19" s="34" t="str">
        <f t="shared" si="1"/>
        <v/>
      </c>
      <c r="I19" s="34"/>
      <c r="J19" s="30"/>
      <c r="K19" s="30"/>
      <c r="L19" s="30"/>
      <c r="M19" s="30"/>
      <c r="N19" s="31" t="str">
        <f>IFERROR(VLOOKUP(L19,Tabelle2!$B$3:$C$5,2,TRUE),"")</f>
        <v/>
      </c>
      <c r="O19" s="31"/>
      <c r="P19" s="31"/>
      <c r="Q19" s="31" t="str">
        <f t="shared" si="2"/>
        <v/>
      </c>
      <c r="R19" s="31"/>
      <c r="S19" s="31"/>
    </row>
    <row r="20" spans="1:19" x14ac:dyDescent="0.25">
      <c r="A20" s="3"/>
      <c r="B20" s="3"/>
      <c r="C20" s="30"/>
      <c r="D20" s="30"/>
      <c r="E20" s="30"/>
      <c r="F20" s="12"/>
      <c r="G20" s="18" t="str">
        <f t="shared" si="0"/>
        <v/>
      </c>
      <c r="H20" s="34" t="str">
        <f t="shared" si="1"/>
        <v/>
      </c>
      <c r="I20" s="34"/>
      <c r="J20" s="30"/>
      <c r="K20" s="30"/>
      <c r="L20" s="30"/>
      <c r="M20" s="30"/>
      <c r="N20" s="31" t="str">
        <f>IFERROR(VLOOKUP(L20,Tabelle2!$B$3:$C$5,2,TRUE),"")</f>
        <v/>
      </c>
      <c r="O20" s="31"/>
      <c r="P20" s="31"/>
      <c r="Q20" s="31" t="str">
        <f t="shared" si="2"/>
        <v/>
      </c>
      <c r="R20" s="31"/>
      <c r="S20" s="31"/>
    </row>
    <row r="21" spans="1:19" x14ac:dyDescent="0.25">
      <c r="A21" s="3"/>
      <c r="B21" s="3"/>
      <c r="C21" s="30"/>
      <c r="D21" s="30"/>
      <c r="E21" s="30"/>
      <c r="F21" s="12"/>
      <c r="G21" s="18" t="str">
        <f t="shared" si="0"/>
        <v/>
      </c>
      <c r="H21" s="34" t="str">
        <f t="shared" si="1"/>
        <v/>
      </c>
      <c r="I21" s="34"/>
      <c r="J21" s="30"/>
      <c r="K21" s="30"/>
      <c r="L21" s="30"/>
      <c r="M21" s="30"/>
      <c r="N21" s="31" t="str">
        <f>IFERROR(VLOOKUP(L21,Tabelle2!$B$3:$C$5,2,TRUE),"")</f>
        <v/>
      </c>
      <c r="O21" s="31"/>
      <c r="P21" s="31"/>
      <c r="Q21" s="31" t="str">
        <f t="shared" si="2"/>
        <v/>
      </c>
      <c r="R21" s="31"/>
      <c r="S21" s="31"/>
    </row>
    <row r="22" spans="1:19" x14ac:dyDescent="0.25">
      <c r="A22" s="3"/>
      <c r="B22" s="3"/>
      <c r="C22" s="30"/>
      <c r="D22" s="30"/>
      <c r="E22" s="30"/>
      <c r="F22" s="12"/>
      <c r="G22" s="18" t="str">
        <f t="shared" si="0"/>
        <v/>
      </c>
      <c r="H22" s="34" t="str">
        <f t="shared" si="1"/>
        <v/>
      </c>
      <c r="I22" s="34"/>
      <c r="J22" s="30"/>
      <c r="K22" s="30"/>
      <c r="L22" s="30"/>
      <c r="M22" s="30"/>
      <c r="N22" s="31" t="str">
        <f>IFERROR(VLOOKUP(L22,Tabelle2!$B$3:$C$5,2,TRUE),"")</f>
        <v/>
      </c>
      <c r="O22" s="31"/>
      <c r="P22" s="31"/>
      <c r="Q22" s="31" t="str">
        <f t="shared" si="2"/>
        <v/>
      </c>
      <c r="R22" s="31"/>
      <c r="S22" s="31"/>
    </row>
    <row r="23" spans="1:19" x14ac:dyDescent="0.25">
      <c r="A23" s="3"/>
      <c r="B23" s="3"/>
      <c r="C23" s="30"/>
      <c r="D23" s="30"/>
      <c r="E23" s="30"/>
      <c r="F23" s="12"/>
      <c r="G23" s="18" t="str">
        <f t="shared" si="0"/>
        <v/>
      </c>
      <c r="H23" s="34" t="str">
        <f t="shared" si="1"/>
        <v/>
      </c>
      <c r="I23" s="34"/>
      <c r="J23" s="30"/>
      <c r="K23" s="30"/>
      <c r="L23" s="30"/>
      <c r="M23" s="30"/>
      <c r="N23" s="31" t="str">
        <f>IFERROR(VLOOKUP(L23,Tabelle2!$B$3:$C$5,2,TRUE),"")</f>
        <v/>
      </c>
      <c r="O23" s="31"/>
      <c r="P23" s="31"/>
      <c r="Q23" s="31" t="str">
        <f t="shared" si="2"/>
        <v/>
      </c>
      <c r="R23" s="31"/>
      <c r="S23" s="31"/>
    </row>
    <row r="24" spans="1:19" x14ac:dyDescent="0.25">
      <c r="A24" s="3"/>
      <c r="B24" s="3"/>
      <c r="C24" s="30"/>
      <c r="D24" s="30"/>
      <c r="E24" s="30"/>
      <c r="F24" s="12"/>
      <c r="G24" s="18" t="str">
        <f t="shared" si="0"/>
        <v/>
      </c>
      <c r="H24" s="34" t="str">
        <f t="shared" si="1"/>
        <v/>
      </c>
      <c r="I24" s="34"/>
      <c r="J24" s="30"/>
      <c r="K24" s="30"/>
      <c r="L24" s="30"/>
      <c r="M24" s="30"/>
      <c r="N24" s="31" t="str">
        <f>IFERROR(VLOOKUP(L24,Tabelle2!$B$3:$C$5,2,TRUE),"")</f>
        <v/>
      </c>
      <c r="O24" s="31"/>
      <c r="P24" s="31"/>
      <c r="Q24" s="31" t="str">
        <f t="shared" si="2"/>
        <v/>
      </c>
      <c r="R24" s="31"/>
      <c r="S24" s="31"/>
    </row>
    <row r="25" spans="1:19" x14ac:dyDescent="0.25">
      <c r="A25" s="3"/>
      <c r="B25" s="3"/>
      <c r="C25" s="30"/>
      <c r="D25" s="30"/>
      <c r="E25" s="30"/>
      <c r="F25" s="12"/>
      <c r="G25" s="18" t="str">
        <f t="shared" si="0"/>
        <v/>
      </c>
      <c r="H25" s="34" t="str">
        <f t="shared" si="1"/>
        <v/>
      </c>
      <c r="I25" s="34"/>
      <c r="J25" s="30"/>
      <c r="K25" s="30"/>
      <c r="L25" s="30"/>
      <c r="M25" s="30"/>
      <c r="N25" s="31" t="str">
        <f>IFERROR(VLOOKUP(L25,Tabelle2!$B$3:$C$5,2,TRUE),"")</f>
        <v/>
      </c>
      <c r="O25" s="31"/>
      <c r="P25" s="31"/>
      <c r="Q25" s="31" t="str">
        <f t="shared" si="2"/>
        <v/>
      </c>
      <c r="R25" s="31"/>
      <c r="S25" s="31"/>
    </row>
    <row r="26" spans="1:19" x14ac:dyDescent="0.25">
      <c r="A26" s="3"/>
      <c r="B26" s="3"/>
      <c r="C26" s="30"/>
      <c r="D26" s="30"/>
      <c r="E26" s="30"/>
      <c r="F26" s="12"/>
      <c r="G26" s="18" t="str">
        <f t="shared" si="0"/>
        <v/>
      </c>
      <c r="H26" s="34" t="str">
        <f t="shared" si="1"/>
        <v/>
      </c>
      <c r="I26" s="34"/>
      <c r="J26" s="30"/>
      <c r="K26" s="30"/>
      <c r="L26" s="30"/>
      <c r="M26" s="30"/>
      <c r="N26" s="31" t="str">
        <f>IFERROR(VLOOKUP(L26,Tabelle2!$B$3:$C$5,2,TRUE),"")</f>
        <v/>
      </c>
      <c r="O26" s="31"/>
      <c r="P26" s="31"/>
      <c r="Q26" s="31" t="str">
        <f t="shared" si="2"/>
        <v/>
      </c>
      <c r="R26" s="31"/>
      <c r="S26" s="31"/>
    </row>
    <row r="27" spans="1:19" x14ac:dyDescent="0.25">
      <c r="R27" s="2"/>
    </row>
    <row r="28" spans="1:19" x14ac:dyDescent="0.25">
      <c r="R28" s="2"/>
    </row>
    <row r="29" spans="1:19" x14ac:dyDescent="0.25">
      <c r="A29" t="s">
        <v>15</v>
      </c>
      <c r="D29" s="2">
        <f>SUM(G7:G26)</f>
        <v>0</v>
      </c>
      <c r="R29" s="2"/>
    </row>
    <row r="30" spans="1:19" x14ac:dyDescent="0.25">
      <c r="R30" s="2"/>
    </row>
    <row r="31" spans="1:19" x14ac:dyDescent="0.25">
      <c r="R31" s="2"/>
    </row>
    <row r="32" spans="1:19" x14ac:dyDescent="0.25">
      <c r="R32" s="2"/>
    </row>
  </sheetData>
  <mergeCells count="126">
    <mergeCell ref="C5:E5"/>
    <mergeCell ref="H5:I5"/>
    <mergeCell ref="J5:K5"/>
    <mergeCell ref="L5:M5"/>
    <mergeCell ref="N5:P5"/>
    <mergeCell ref="Q5:S5"/>
    <mergeCell ref="C8:E8"/>
    <mergeCell ref="H8:I8"/>
    <mergeCell ref="J8:K8"/>
    <mergeCell ref="L8:M8"/>
    <mergeCell ref="N8:P8"/>
    <mergeCell ref="Q8:S8"/>
    <mergeCell ref="C7:E7"/>
    <mergeCell ref="H7:I7"/>
    <mergeCell ref="J7:K7"/>
    <mergeCell ref="L7:M7"/>
    <mergeCell ref="N7:P7"/>
    <mergeCell ref="Q7:S7"/>
    <mergeCell ref="C10:E10"/>
    <mergeCell ref="H10:I10"/>
    <mergeCell ref="J10:K10"/>
    <mergeCell ref="L10:M10"/>
    <mergeCell ref="N10:P10"/>
    <mergeCell ref="Q10:S10"/>
    <mergeCell ref="C9:E9"/>
    <mergeCell ref="H9:I9"/>
    <mergeCell ref="J9:K9"/>
    <mergeCell ref="L9:M9"/>
    <mergeCell ref="N9:P9"/>
    <mergeCell ref="Q9:S9"/>
    <mergeCell ref="C12:E12"/>
    <mergeCell ref="H12:I12"/>
    <mergeCell ref="J12:K12"/>
    <mergeCell ref="L12:M12"/>
    <mergeCell ref="N12:P12"/>
    <mergeCell ref="Q12:S12"/>
    <mergeCell ref="C11:E11"/>
    <mergeCell ref="H11:I11"/>
    <mergeCell ref="J11:K11"/>
    <mergeCell ref="L11:M11"/>
    <mergeCell ref="N11:P11"/>
    <mergeCell ref="Q11:S11"/>
    <mergeCell ref="C14:E14"/>
    <mergeCell ref="H14:I14"/>
    <mergeCell ref="J14:K14"/>
    <mergeCell ref="L14:M14"/>
    <mergeCell ref="N14:P14"/>
    <mergeCell ref="Q14:S14"/>
    <mergeCell ref="C13:E13"/>
    <mergeCell ref="H13:I13"/>
    <mergeCell ref="J13:K13"/>
    <mergeCell ref="L13:M13"/>
    <mergeCell ref="N13:P13"/>
    <mergeCell ref="Q13:S13"/>
    <mergeCell ref="C16:E16"/>
    <mergeCell ref="H16:I16"/>
    <mergeCell ref="J16:K16"/>
    <mergeCell ref="L16:M16"/>
    <mergeCell ref="N16:P16"/>
    <mergeCell ref="Q16:S16"/>
    <mergeCell ref="C15:E15"/>
    <mergeCell ref="H15:I15"/>
    <mergeCell ref="J15:K15"/>
    <mergeCell ref="L15:M15"/>
    <mergeCell ref="N15:P15"/>
    <mergeCell ref="Q15:S15"/>
    <mergeCell ref="C18:E18"/>
    <mergeCell ref="H18:I18"/>
    <mergeCell ref="J18:K18"/>
    <mergeCell ref="L18:M18"/>
    <mergeCell ref="N18:P18"/>
    <mergeCell ref="Q18:S18"/>
    <mergeCell ref="C17:E17"/>
    <mergeCell ref="H17:I17"/>
    <mergeCell ref="J17:K17"/>
    <mergeCell ref="L17:M17"/>
    <mergeCell ref="N17:P17"/>
    <mergeCell ref="Q17:S17"/>
    <mergeCell ref="C20:E20"/>
    <mergeCell ref="H20:I20"/>
    <mergeCell ref="J20:K20"/>
    <mergeCell ref="L20:M20"/>
    <mergeCell ref="N20:P20"/>
    <mergeCell ref="Q20:S20"/>
    <mergeCell ref="C19:E19"/>
    <mergeCell ref="H19:I19"/>
    <mergeCell ref="J19:K19"/>
    <mergeCell ref="L19:M19"/>
    <mergeCell ref="N19:P19"/>
    <mergeCell ref="Q19:S19"/>
    <mergeCell ref="C22:E22"/>
    <mergeCell ref="H22:I22"/>
    <mergeCell ref="J22:K22"/>
    <mergeCell ref="L22:M22"/>
    <mergeCell ref="N22:P22"/>
    <mergeCell ref="Q22:S22"/>
    <mergeCell ref="C21:E21"/>
    <mergeCell ref="H21:I21"/>
    <mergeCell ref="J21:K21"/>
    <mergeCell ref="L21:M21"/>
    <mergeCell ref="N21:P21"/>
    <mergeCell ref="Q21:S21"/>
    <mergeCell ref="C24:E24"/>
    <mergeCell ref="H24:I24"/>
    <mergeCell ref="J24:K24"/>
    <mergeCell ref="L24:M24"/>
    <mergeCell ref="N24:P24"/>
    <mergeCell ref="Q24:S24"/>
    <mergeCell ref="C23:E23"/>
    <mergeCell ref="H23:I23"/>
    <mergeCell ref="J23:K23"/>
    <mergeCell ref="L23:M23"/>
    <mergeCell ref="N23:P23"/>
    <mergeCell ref="Q23:S23"/>
    <mergeCell ref="C26:E26"/>
    <mergeCell ref="H26:I26"/>
    <mergeCell ref="J26:K26"/>
    <mergeCell ref="L26:M26"/>
    <mergeCell ref="N26:P26"/>
    <mergeCell ref="Q26:S26"/>
    <mergeCell ref="C25:E25"/>
    <mergeCell ref="H25:I25"/>
    <mergeCell ref="J25:K25"/>
    <mergeCell ref="L25:M25"/>
    <mergeCell ref="N25:P25"/>
    <mergeCell ref="Q25:S25"/>
  </mergeCells>
  <dataValidations count="1">
    <dataValidation allowBlank="1" showInputMessage="1" showErrorMessage="1" errorTitle="ungültige Eingabe" error="bitte auswählen" sqref="N7:P26" xr:uid="{00000000-0002-0000-0300-000000000000}"/>
  </dataValidations>
  <pageMargins left="0.7" right="0.7" top="0.78740157499999996" bottom="0.78740157499999996" header="0.3" footer="0.3"/>
  <pageSetup paperSize="9" scale="75" orientation="landscape" r:id="rId1"/>
  <headerFooter>
    <oddHeader>&amp;C&amp;G</oddHeader>
    <oddFooter>&amp;C4</oddFooter>
  </headerFooter>
  <legacyDrawing r:id="rId2"/>
  <legacyDrawingHF r:id="rId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errorTitle="ungültige Eingabe" error="bitte auswählen" xr:uid="{00000000-0002-0000-0300-000001000000}">
          <x14:formula1>
            <xm:f>Tabelle2!$B$3:$B$5</xm:f>
          </x14:formula1>
          <xm:sqref>L27:L29</xm:sqref>
        </x14:dataValidation>
        <x14:dataValidation type="list" allowBlank="1" showInputMessage="1" showErrorMessage="1" xr:uid="{00000000-0002-0000-0300-000002000000}">
          <x14:formula1>
            <xm:f>Tabelle2!$B$8:$B$9</xm:f>
          </x14:formula1>
          <xm:sqref>B7:B26</xm:sqref>
        </x14:dataValidation>
        <x14:dataValidation type="list" allowBlank="1" showErrorMessage="1" errorTitle="ungültige Eingabe" error="bitte auswählen" xr:uid="{00000000-0002-0000-0300-000003000000}">
          <x14:formula1>
            <xm:f>Tabelle2!$B$3</xm:f>
          </x14:formula1>
          <xm:sqref>L7:M26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3:G9"/>
  <sheetViews>
    <sheetView workbookViewId="0">
      <selection activeCell="C6" sqref="C6"/>
    </sheetView>
  </sheetViews>
  <sheetFormatPr baseColWidth="10" defaultRowHeight="15" x14ac:dyDescent="0.25"/>
  <cols>
    <col min="7" max="7" width="17.5703125" customWidth="1"/>
  </cols>
  <sheetData>
    <row r="3" spans="2:7" x14ac:dyDescent="0.25">
      <c r="B3" t="s">
        <v>2</v>
      </c>
      <c r="C3" s="1">
        <v>81576</v>
      </c>
      <c r="E3">
        <v>0.33</v>
      </c>
      <c r="G3" t="s">
        <v>8</v>
      </c>
    </row>
    <row r="4" spans="2:7" x14ac:dyDescent="0.25">
      <c r="B4" t="s">
        <v>3</v>
      </c>
      <c r="C4" s="1">
        <v>72672</v>
      </c>
      <c r="E4">
        <v>0.5</v>
      </c>
      <c r="G4" t="s">
        <v>9</v>
      </c>
    </row>
    <row r="5" spans="2:7" x14ac:dyDescent="0.25">
      <c r="B5" t="s">
        <v>4</v>
      </c>
      <c r="C5" s="1">
        <v>53400</v>
      </c>
      <c r="E5">
        <v>0.75</v>
      </c>
      <c r="G5" t="s">
        <v>10</v>
      </c>
    </row>
    <row r="8" spans="2:7" x14ac:dyDescent="0.25">
      <c r="B8" t="s">
        <v>6</v>
      </c>
    </row>
    <row r="9" spans="2:7" x14ac:dyDescent="0.25">
      <c r="B9" t="s">
        <v>7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Deckblatt</vt:lpstr>
      <vt:lpstr>Sprachlehrkräfte</vt:lpstr>
      <vt:lpstr>Fachlehrkräfte</vt:lpstr>
      <vt:lpstr>Leitung Q3</vt:lpstr>
      <vt:lpstr>Tabelle2</vt:lpstr>
    </vt:vector>
  </TitlesOfParts>
  <Company>Helaba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Rothfuchs, Yvonne</dc:creator>
  <cp:lastModifiedBy>Schmitt, Dominik</cp:lastModifiedBy>
  <cp:lastPrinted>2023-08-31T11:20:18Z</cp:lastPrinted>
  <dcterms:created xsi:type="dcterms:W3CDTF">2023-03-28T06:01:56Z</dcterms:created>
  <dcterms:modified xsi:type="dcterms:W3CDTF">2026-03-10T11:00:41Z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ce05a39-0b2c-4225-8b72-da65bfad9769_Enabled">
    <vt:lpwstr>true</vt:lpwstr>
  </property>
  <property fmtid="{D5CDD505-2E9C-101B-9397-08002B2CF9AE}" pid="3" name="MSIP_Label_ace05a39-0b2c-4225-8b72-da65bfad9769_SetDate">
    <vt:lpwstr>2023-08-31T11:28:45Z</vt:lpwstr>
  </property>
  <property fmtid="{D5CDD505-2E9C-101B-9397-08002B2CF9AE}" pid="4" name="MSIP_Label_ace05a39-0b2c-4225-8b72-da65bfad9769_Method">
    <vt:lpwstr>Privileged</vt:lpwstr>
  </property>
  <property fmtid="{D5CDD505-2E9C-101B-9397-08002B2CF9AE}" pid="5" name="MSIP_Label_ace05a39-0b2c-4225-8b72-da65bfad9769_Name">
    <vt:lpwstr>C1</vt:lpwstr>
  </property>
  <property fmtid="{D5CDD505-2E9C-101B-9397-08002B2CF9AE}" pid="6" name="MSIP_Label_ace05a39-0b2c-4225-8b72-da65bfad9769_SiteId">
    <vt:lpwstr>115d6c2e-8bd5-4b53-8ba7-86a5266426c5</vt:lpwstr>
  </property>
  <property fmtid="{D5CDD505-2E9C-101B-9397-08002B2CF9AE}" pid="7" name="MSIP_Label_ace05a39-0b2c-4225-8b72-da65bfad9769_ActionId">
    <vt:lpwstr>8b3914de-3128-4148-a9bb-d2df5dcc0514</vt:lpwstr>
  </property>
  <property fmtid="{D5CDD505-2E9C-101B-9397-08002B2CF9AE}" pid="8" name="MSIP_Label_ace05a39-0b2c-4225-8b72-da65bfad9769_ContentBits">
    <vt:lpwstr>0</vt:lpwstr>
  </property>
</Properties>
</file>